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65" yWindow="75" windowWidth="18900" windowHeight="7335"/>
  </bookViews>
  <sheets>
    <sheet name="Parameter" sheetId="1" r:id="rId1"/>
  </sheets>
  <definedNames>
    <definedName name="_xlnm._FilterDatabase" localSheetId="0" hidden="1">Parameter!$D$1:$E$7</definedName>
  </definedNames>
  <calcPr calcId="125725"/>
</workbook>
</file>

<file path=xl/calcChain.xml><?xml version="1.0" encoding="utf-8"?>
<calcChain xmlns="http://schemas.openxmlformats.org/spreadsheetml/2006/main">
  <c r="C9" i="1"/>
  <c r="C14" l="1"/>
  <c r="C18" s="1"/>
  <c r="J28"/>
  <c r="J29"/>
  <c r="J24"/>
  <c r="J21"/>
  <c r="J20"/>
  <c r="I18"/>
  <c r="F18"/>
  <c r="E13"/>
  <c r="D13"/>
  <c r="H9"/>
  <c r="H10" s="1"/>
  <c r="J19" s="1"/>
  <c r="C2"/>
  <c r="C4" s="1"/>
  <c r="C10" l="1"/>
  <c r="G19" s="1"/>
  <c r="J26"/>
  <c r="H19"/>
  <c r="C19"/>
  <c r="I19"/>
  <c r="F19"/>
  <c r="H14"/>
  <c r="H18" s="1"/>
  <c r="E14"/>
  <c r="E18" s="1"/>
  <c r="E19" s="1"/>
  <c r="D14"/>
  <c r="D18" s="1"/>
  <c r="D19" s="1"/>
  <c r="D21" l="1"/>
  <c r="D20"/>
  <c r="G20"/>
  <c r="E20"/>
  <c r="C20"/>
  <c r="I21"/>
  <c r="H21"/>
  <c r="AI255"/>
  <c r="AI251"/>
  <c r="AI247"/>
  <c r="AI243"/>
  <c r="AI239"/>
  <c r="AI235"/>
  <c r="AI254"/>
  <c r="AI250"/>
  <c r="AI246"/>
  <c r="AI242"/>
  <c r="AI238"/>
  <c r="AI234"/>
  <c r="AI230"/>
  <c r="AI226"/>
  <c r="AI257"/>
  <c r="AI253"/>
  <c r="AI249"/>
  <c r="AI245"/>
  <c r="AI241"/>
  <c r="AI237"/>
  <c r="AI233"/>
  <c r="AI229"/>
  <c r="AI225"/>
  <c r="AI221"/>
  <c r="AI217"/>
  <c r="AI213"/>
  <c r="AI209"/>
  <c r="AI256"/>
  <c r="AI252"/>
  <c r="AI248"/>
  <c r="AI244"/>
  <c r="AI240"/>
  <c r="AI236"/>
  <c r="AI232"/>
  <c r="AI228"/>
  <c r="AI224"/>
  <c r="AI220"/>
  <c r="AI216"/>
  <c r="AI212"/>
  <c r="AI208"/>
  <c r="AI204"/>
  <c r="AI200"/>
  <c r="AI196"/>
  <c r="AI192"/>
  <c r="AI231"/>
  <c r="AI218"/>
  <c r="AI210"/>
  <c r="AI202"/>
  <c r="AI197"/>
  <c r="AI191"/>
  <c r="AI187"/>
  <c r="AI183"/>
  <c r="AI179"/>
  <c r="AI175"/>
  <c r="AI171"/>
  <c r="AI167"/>
  <c r="AI163"/>
  <c r="AI159"/>
  <c r="AI155"/>
  <c r="AI151"/>
  <c r="AI147"/>
  <c r="AI227"/>
  <c r="AI223"/>
  <c r="AI215"/>
  <c r="AI207"/>
  <c r="AI201"/>
  <c r="AI195"/>
  <c r="AI190"/>
  <c r="AI186"/>
  <c r="AI182"/>
  <c r="AI178"/>
  <c r="AI222"/>
  <c r="AI214"/>
  <c r="AI206"/>
  <c r="AI205"/>
  <c r="AI199"/>
  <c r="AI194"/>
  <c r="AI189"/>
  <c r="AI185"/>
  <c r="AI181"/>
  <c r="AI219"/>
  <c r="AI211"/>
  <c r="AI203"/>
  <c r="AI198"/>
  <c r="AI193"/>
  <c r="AI188"/>
  <c r="AI184"/>
  <c r="AI180"/>
  <c r="AI176"/>
  <c r="AI172"/>
  <c r="AI168"/>
  <c r="AI164"/>
  <c r="AI160"/>
  <c r="AI156"/>
  <c r="AI152"/>
  <c r="AI148"/>
  <c r="AI144"/>
  <c r="AI140"/>
  <c r="AI136"/>
  <c r="AI132"/>
  <c r="AI174"/>
  <c r="AI166"/>
  <c r="AI158"/>
  <c r="AI150"/>
  <c r="AI141"/>
  <c r="AI135"/>
  <c r="AI128"/>
  <c r="AI124"/>
  <c r="AI120"/>
  <c r="AI116"/>
  <c r="AI112"/>
  <c r="AI108"/>
  <c r="AI104"/>
  <c r="AI100"/>
  <c r="AI96"/>
  <c r="AI92"/>
  <c r="AI173"/>
  <c r="AI165"/>
  <c r="AI157"/>
  <c r="AI149"/>
  <c r="AI139"/>
  <c r="AI134"/>
  <c r="AI131"/>
  <c r="AI127"/>
  <c r="AI123"/>
  <c r="AI119"/>
  <c r="AI115"/>
  <c r="AI111"/>
  <c r="AI107"/>
  <c r="AI103"/>
  <c r="AI99"/>
  <c r="AI95"/>
  <c r="AI91"/>
  <c r="AI170"/>
  <c r="AI162"/>
  <c r="AI154"/>
  <c r="AI146"/>
  <c r="AI143"/>
  <c r="AI138"/>
  <c r="AI133"/>
  <c r="AI130"/>
  <c r="AI126"/>
  <c r="AI122"/>
  <c r="AI118"/>
  <c r="AI114"/>
  <c r="AI110"/>
  <c r="AI106"/>
  <c r="AI102"/>
  <c r="AI98"/>
  <c r="AI94"/>
  <c r="AI177"/>
  <c r="AI169"/>
  <c r="AI161"/>
  <c r="AI153"/>
  <c r="AI145"/>
  <c r="AI142"/>
  <c r="AI137"/>
  <c r="AI129"/>
  <c r="AI125"/>
  <c r="AI121"/>
  <c r="AI117"/>
  <c r="AI113"/>
  <c r="AI109"/>
  <c r="AI105"/>
  <c r="AI101"/>
  <c r="AI97"/>
  <c r="AI93"/>
  <c r="AI89"/>
  <c r="AI85"/>
  <c r="AI81"/>
  <c r="AI77"/>
  <c r="AI73"/>
  <c r="AI69"/>
  <c r="AI65"/>
  <c r="AI61"/>
  <c r="AI84"/>
  <c r="AI79"/>
  <c r="AI74"/>
  <c r="AI68"/>
  <c r="AI63"/>
  <c r="AI56"/>
  <c r="AI52"/>
  <c r="AI48"/>
  <c r="AI38"/>
  <c r="AI35"/>
  <c r="AI34"/>
  <c r="AI30"/>
  <c r="AI29"/>
  <c r="AI28"/>
  <c r="AI27"/>
  <c r="AI26"/>
  <c r="AI25"/>
  <c r="AI19"/>
  <c r="AI17"/>
  <c r="AI13"/>
  <c r="AI11"/>
  <c r="AI9"/>
  <c r="AI7"/>
  <c r="AI90"/>
  <c r="AI88"/>
  <c r="AI83"/>
  <c r="AI78"/>
  <c r="AI72"/>
  <c r="AI67"/>
  <c r="AI62"/>
  <c r="AI55"/>
  <c r="AI51"/>
  <c r="AI47"/>
  <c r="AI45"/>
  <c r="AI43"/>
  <c r="AI41"/>
  <c r="AI33"/>
  <c r="AI24"/>
  <c r="AI23"/>
  <c r="AI22"/>
  <c r="AI87"/>
  <c r="AI82"/>
  <c r="AI76"/>
  <c r="AI71"/>
  <c r="AI66"/>
  <c r="AI60"/>
  <c r="AI58"/>
  <c r="AI54"/>
  <c r="AI50"/>
  <c r="AI40"/>
  <c r="AI36"/>
  <c r="AI32"/>
  <c r="AI21"/>
  <c r="AI86"/>
  <c r="AI80"/>
  <c r="AI75"/>
  <c r="AI70"/>
  <c r="AI64"/>
  <c r="AI59"/>
  <c r="AI57"/>
  <c r="AI53"/>
  <c r="AI49"/>
  <c r="AI46"/>
  <c r="AI44"/>
  <c r="AI42"/>
  <c r="AI39"/>
  <c r="AI37"/>
  <c r="AI31"/>
  <c r="AI20"/>
  <c r="AI14"/>
  <c r="AI12"/>
  <c r="AI8"/>
  <c r="AI6"/>
  <c r="AI16"/>
  <c r="AI4"/>
  <c r="AI3"/>
  <c r="AI18"/>
  <c r="AI10"/>
  <c r="AI5"/>
  <c r="AI15"/>
  <c r="F21"/>
  <c r="E47"/>
  <c r="J23"/>
  <c r="D47" s="1"/>
  <c r="C47"/>
  <c r="G21" l="1"/>
  <c r="G26" s="1"/>
  <c r="AD252" s="1"/>
  <c r="E21"/>
  <c r="E26" s="1"/>
  <c r="D24"/>
  <c r="E42" s="1"/>
  <c r="C21"/>
  <c r="C26" s="1"/>
  <c r="O247" s="1"/>
  <c r="AH10"/>
  <c r="AJ10"/>
  <c r="AH16"/>
  <c r="AJ16"/>
  <c r="AJ14"/>
  <c r="AH14"/>
  <c r="AJ39"/>
  <c r="AH39"/>
  <c r="AJ49"/>
  <c r="AH49"/>
  <c r="AH64"/>
  <c r="AJ64"/>
  <c r="AJ86"/>
  <c r="AH86"/>
  <c r="AH40"/>
  <c r="AJ40"/>
  <c r="AH60"/>
  <c r="AJ60"/>
  <c r="AJ82"/>
  <c r="AH82"/>
  <c r="AH24"/>
  <c r="AJ24"/>
  <c r="AH45"/>
  <c r="AJ45"/>
  <c r="AJ62"/>
  <c r="AH62"/>
  <c r="AH83"/>
  <c r="AJ83"/>
  <c r="AH9"/>
  <c r="AJ9"/>
  <c r="AH19"/>
  <c r="AJ19"/>
  <c r="AJ28"/>
  <c r="AH28"/>
  <c r="AJ35"/>
  <c r="AH35"/>
  <c r="AJ56"/>
  <c r="AH56"/>
  <c r="AJ79"/>
  <c r="AH79"/>
  <c r="AJ69"/>
  <c r="AH69"/>
  <c r="AJ85"/>
  <c r="AH85"/>
  <c r="AJ101"/>
  <c r="AH101"/>
  <c r="AJ117"/>
  <c r="AH117"/>
  <c r="AJ137"/>
  <c r="AH137"/>
  <c r="AJ161"/>
  <c r="AH161"/>
  <c r="AH98"/>
  <c r="AJ98"/>
  <c r="AH114"/>
  <c r="AJ114"/>
  <c r="AH130"/>
  <c r="AJ130"/>
  <c r="AH146"/>
  <c r="AJ146"/>
  <c r="AH91"/>
  <c r="AJ91"/>
  <c r="AH107"/>
  <c r="AJ107"/>
  <c r="AH123"/>
  <c r="AJ123"/>
  <c r="AH139"/>
  <c r="AJ139"/>
  <c r="AJ173"/>
  <c r="AH173"/>
  <c r="AJ104"/>
  <c r="AH104"/>
  <c r="AJ120"/>
  <c r="AH120"/>
  <c r="AJ141"/>
  <c r="AH141"/>
  <c r="AH174"/>
  <c r="AJ174"/>
  <c r="AH144"/>
  <c r="AJ144"/>
  <c r="AJ160"/>
  <c r="AH160"/>
  <c r="AJ176"/>
  <c r="AH176"/>
  <c r="AJ193"/>
  <c r="AH193"/>
  <c r="AH219"/>
  <c r="AJ219"/>
  <c r="AH194"/>
  <c r="AJ194"/>
  <c r="AJ214"/>
  <c r="AH214"/>
  <c r="AH186"/>
  <c r="AJ186"/>
  <c r="AH207"/>
  <c r="AJ207"/>
  <c r="AH147"/>
  <c r="AJ147"/>
  <c r="AH163"/>
  <c r="AJ163"/>
  <c r="AJ179"/>
  <c r="AH179"/>
  <c r="AJ197"/>
  <c r="AH197"/>
  <c r="AJ231"/>
  <c r="AH231"/>
  <c r="AH204"/>
  <c r="AJ204"/>
  <c r="AH220"/>
  <c r="AJ220"/>
  <c r="AJ236"/>
  <c r="AH236"/>
  <c r="AJ252"/>
  <c r="AH252"/>
  <c r="AJ217"/>
  <c r="AH217"/>
  <c r="AH233"/>
  <c r="AJ233"/>
  <c r="AH249"/>
  <c r="AJ249"/>
  <c r="AJ230"/>
  <c r="AH230"/>
  <c r="AH246"/>
  <c r="AJ246"/>
  <c r="AJ239"/>
  <c r="AH239"/>
  <c r="AJ255"/>
  <c r="AH255"/>
  <c r="AH5"/>
  <c r="AJ5"/>
  <c r="AH4"/>
  <c r="AJ4"/>
  <c r="AJ12"/>
  <c r="AH12"/>
  <c r="AJ37"/>
  <c r="AH37"/>
  <c r="AJ46"/>
  <c r="AH46"/>
  <c r="AJ59"/>
  <c r="AH59"/>
  <c r="AH80"/>
  <c r="AJ80"/>
  <c r="AH36"/>
  <c r="AJ36"/>
  <c r="AH58"/>
  <c r="AJ58"/>
  <c r="AH76"/>
  <c r="AJ76"/>
  <c r="AH23"/>
  <c r="AJ23"/>
  <c r="AH43"/>
  <c r="AJ43"/>
  <c r="AH55"/>
  <c r="AJ55"/>
  <c r="AJ78"/>
  <c r="AH78"/>
  <c r="AH7"/>
  <c r="AJ7"/>
  <c r="AH17"/>
  <c r="AJ17"/>
  <c r="AJ27"/>
  <c r="AH27"/>
  <c r="AJ34"/>
  <c r="AH34"/>
  <c r="AJ52"/>
  <c r="AH52"/>
  <c r="AJ74"/>
  <c r="AH74"/>
  <c r="AH65"/>
  <c r="AJ65"/>
  <c r="AH81"/>
  <c r="AJ81"/>
  <c r="AJ97"/>
  <c r="AH97"/>
  <c r="AJ113"/>
  <c r="AH113"/>
  <c r="AJ129"/>
  <c r="AH129"/>
  <c r="AJ153"/>
  <c r="AH153"/>
  <c r="AH94"/>
  <c r="AJ94"/>
  <c r="AH110"/>
  <c r="AJ110"/>
  <c r="AH126"/>
  <c r="AJ126"/>
  <c r="AH143"/>
  <c r="AJ143"/>
  <c r="AH170"/>
  <c r="AJ170"/>
  <c r="AH103"/>
  <c r="AJ103"/>
  <c r="AH119"/>
  <c r="AJ119"/>
  <c r="AH134"/>
  <c r="AJ134"/>
  <c r="AJ165"/>
  <c r="AH165"/>
  <c r="AJ100"/>
  <c r="AH100"/>
  <c r="AJ116"/>
  <c r="AH116"/>
  <c r="AH135"/>
  <c r="AJ135"/>
  <c r="AH166"/>
  <c r="AJ166"/>
  <c r="AH140"/>
  <c r="AJ140"/>
  <c r="AJ156"/>
  <c r="AH156"/>
  <c r="AJ172"/>
  <c r="AH172"/>
  <c r="AJ188"/>
  <c r="AH188"/>
  <c r="AH211"/>
  <c r="AJ211"/>
  <c r="AJ189"/>
  <c r="AH189"/>
  <c r="AJ206"/>
  <c r="AH206"/>
  <c r="AH182"/>
  <c r="AJ182"/>
  <c r="AJ201"/>
  <c r="AH201"/>
  <c r="AJ227"/>
  <c r="AH227"/>
  <c r="AH159"/>
  <c r="AJ159"/>
  <c r="AH175"/>
  <c r="AJ175"/>
  <c r="AH191"/>
  <c r="AJ191"/>
  <c r="AJ218"/>
  <c r="AH218"/>
  <c r="AH200"/>
  <c r="AJ200"/>
  <c r="AH216"/>
  <c r="AJ216"/>
  <c r="AH232"/>
  <c r="AJ232"/>
  <c r="AJ248"/>
  <c r="AH248"/>
  <c r="AJ213"/>
  <c r="AH213"/>
  <c r="AH229"/>
  <c r="AJ229"/>
  <c r="AH245"/>
  <c r="AJ245"/>
  <c r="AJ226"/>
  <c r="AH226"/>
  <c r="AH242"/>
  <c r="AJ242"/>
  <c r="AJ235"/>
  <c r="AH235"/>
  <c r="AJ251"/>
  <c r="AH251"/>
  <c r="E45"/>
  <c r="I32"/>
  <c r="AJ15"/>
  <c r="AH15"/>
  <c r="AH3"/>
  <c r="AJ3"/>
  <c r="AJ8"/>
  <c r="AH8"/>
  <c r="AJ31"/>
  <c r="AH31"/>
  <c r="AJ44"/>
  <c r="AH44"/>
  <c r="AJ57"/>
  <c r="AH57"/>
  <c r="AJ75"/>
  <c r="AH75"/>
  <c r="AH32"/>
  <c r="AJ32"/>
  <c r="AH54"/>
  <c r="AJ54"/>
  <c r="AH71"/>
  <c r="AJ71"/>
  <c r="AH22"/>
  <c r="AJ22"/>
  <c r="AH41"/>
  <c r="AJ41"/>
  <c r="AH51"/>
  <c r="AJ51"/>
  <c r="AH72"/>
  <c r="AJ72"/>
  <c r="AH90"/>
  <c r="AJ90"/>
  <c r="AH13"/>
  <c r="AJ13"/>
  <c r="AJ26"/>
  <c r="AH26"/>
  <c r="AJ30"/>
  <c r="AH30"/>
  <c r="AJ48"/>
  <c r="AH48"/>
  <c r="AH68"/>
  <c r="AJ68"/>
  <c r="AH61"/>
  <c r="AJ61"/>
  <c r="AH77"/>
  <c r="AJ77"/>
  <c r="AJ93"/>
  <c r="AH93"/>
  <c r="AJ109"/>
  <c r="AH109"/>
  <c r="AJ125"/>
  <c r="AH125"/>
  <c r="AJ145"/>
  <c r="AH145"/>
  <c r="AJ177"/>
  <c r="AH177"/>
  <c r="AH106"/>
  <c r="AJ106"/>
  <c r="AH122"/>
  <c r="AJ122"/>
  <c r="AH138"/>
  <c r="AJ138"/>
  <c r="AH162"/>
  <c r="AJ162"/>
  <c r="AH99"/>
  <c r="AJ99"/>
  <c r="AH115"/>
  <c r="AJ115"/>
  <c r="AH131"/>
  <c r="AJ131"/>
  <c r="AJ157"/>
  <c r="AH157"/>
  <c r="AJ96"/>
  <c r="AH96"/>
  <c r="AJ112"/>
  <c r="AH112"/>
  <c r="AJ128"/>
  <c r="AH128"/>
  <c r="AH158"/>
  <c r="AJ158"/>
  <c r="AJ136"/>
  <c r="AH136"/>
  <c r="AJ152"/>
  <c r="AH152"/>
  <c r="AJ168"/>
  <c r="AH168"/>
  <c r="AJ184"/>
  <c r="AH184"/>
  <c r="AH203"/>
  <c r="AJ203"/>
  <c r="AH185"/>
  <c r="AJ185"/>
  <c r="AJ205"/>
  <c r="AH205"/>
  <c r="AH178"/>
  <c r="AJ178"/>
  <c r="AH195"/>
  <c r="AJ195"/>
  <c r="AH223"/>
  <c r="AJ223"/>
  <c r="AH155"/>
  <c r="AJ155"/>
  <c r="AH171"/>
  <c r="AJ171"/>
  <c r="AJ187"/>
  <c r="AH187"/>
  <c r="AJ210"/>
  <c r="AH210"/>
  <c r="AH196"/>
  <c r="AJ196"/>
  <c r="AH212"/>
  <c r="AJ212"/>
  <c r="AH228"/>
  <c r="AJ228"/>
  <c r="AJ244"/>
  <c r="AH244"/>
  <c r="AJ209"/>
  <c r="AH209"/>
  <c r="AH225"/>
  <c r="AJ225"/>
  <c r="AH241"/>
  <c r="AJ241"/>
  <c r="AH257"/>
  <c r="AJ257"/>
  <c r="AH238"/>
  <c r="AJ238"/>
  <c r="AH254"/>
  <c r="AJ254"/>
  <c r="AJ247"/>
  <c r="AH247"/>
  <c r="C42"/>
  <c r="F32"/>
  <c r="C45"/>
  <c r="AH18"/>
  <c r="AJ18"/>
  <c r="AH6"/>
  <c r="AJ6"/>
  <c r="AJ20"/>
  <c r="AH20"/>
  <c r="AJ42"/>
  <c r="AH42"/>
  <c r="AJ53"/>
  <c r="AH53"/>
  <c r="AJ70"/>
  <c r="AH70"/>
  <c r="AH21"/>
  <c r="AJ21"/>
  <c r="AH50"/>
  <c r="AJ50"/>
  <c r="AJ66"/>
  <c r="AH66"/>
  <c r="AH87"/>
  <c r="AJ87"/>
  <c r="AH33"/>
  <c r="AJ33"/>
  <c r="AH47"/>
  <c r="AJ47"/>
  <c r="AH67"/>
  <c r="AJ67"/>
  <c r="AH88"/>
  <c r="AJ88"/>
  <c r="AH11"/>
  <c r="AJ11"/>
  <c r="AJ25"/>
  <c r="AH25"/>
  <c r="AJ29"/>
  <c r="AH29"/>
  <c r="AJ38"/>
  <c r="AH38"/>
  <c r="AJ63"/>
  <c r="AH63"/>
  <c r="AH84"/>
  <c r="AJ84"/>
  <c r="AH73"/>
  <c r="AJ73"/>
  <c r="AJ89"/>
  <c r="AH89"/>
  <c r="AJ105"/>
  <c r="AH105"/>
  <c r="AJ121"/>
  <c r="AH121"/>
  <c r="AJ142"/>
  <c r="AH142"/>
  <c r="AJ169"/>
  <c r="AH169"/>
  <c r="AH102"/>
  <c r="AJ102"/>
  <c r="AH118"/>
  <c r="AJ118"/>
  <c r="AJ133"/>
  <c r="AH133"/>
  <c r="AH154"/>
  <c r="AJ154"/>
  <c r="AH95"/>
  <c r="AJ95"/>
  <c r="AH111"/>
  <c r="AJ111"/>
  <c r="AH127"/>
  <c r="AJ127"/>
  <c r="AJ149"/>
  <c r="AH149"/>
  <c r="AJ92"/>
  <c r="AH92"/>
  <c r="AJ108"/>
  <c r="AH108"/>
  <c r="AJ124"/>
  <c r="AH124"/>
  <c r="AH150"/>
  <c r="AJ150"/>
  <c r="AH132"/>
  <c r="AJ132"/>
  <c r="AJ148"/>
  <c r="AH148"/>
  <c r="AJ164"/>
  <c r="AH164"/>
  <c r="AJ180"/>
  <c r="AH180"/>
  <c r="AJ198"/>
  <c r="AH198"/>
  <c r="AH181"/>
  <c r="AJ181"/>
  <c r="AH199"/>
  <c r="AJ199"/>
  <c r="AJ222"/>
  <c r="AH222"/>
  <c r="AH190"/>
  <c r="AJ190"/>
  <c r="AH215"/>
  <c r="AJ215"/>
  <c r="AH151"/>
  <c r="AJ151"/>
  <c r="AH167"/>
  <c r="AJ167"/>
  <c r="AJ183"/>
  <c r="AH183"/>
  <c r="AJ202"/>
  <c r="AH202"/>
  <c r="AJ192"/>
  <c r="AH192"/>
  <c r="AH208"/>
  <c r="AJ208"/>
  <c r="AH224"/>
  <c r="AJ224"/>
  <c r="AJ240"/>
  <c r="AH240"/>
  <c r="AJ256"/>
  <c r="AH256"/>
  <c r="AJ221"/>
  <c r="AH221"/>
  <c r="AH237"/>
  <c r="AJ237"/>
  <c r="AH253"/>
  <c r="AJ253"/>
  <c r="AH234"/>
  <c r="AJ234"/>
  <c r="AH250"/>
  <c r="AJ250"/>
  <c r="AJ243"/>
  <c r="AH243"/>
  <c r="D45"/>
  <c r="H32"/>
  <c r="J32"/>
  <c r="J34" s="1"/>
  <c r="J35" s="1"/>
  <c r="D26"/>
  <c r="AD119" l="1"/>
  <c r="AE119" s="1"/>
  <c r="AD34"/>
  <c r="AE34" s="1"/>
  <c r="AD43"/>
  <c r="AC43" s="1"/>
  <c r="AD149"/>
  <c r="AC149" s="1"/>
  <c r="AD245"/>
  <c r="AE245" s="1"/>
  <c r="AD36"/>
  <c r="AC36" s="1"/>
  <c r="AD66"/>
  <c r="AE66" s="1"/>
  <c r="AD113"/>
  <c r="AC113" s="1"/>
  <c r="AD215"/>
  <c r="AC215" s="1"/>
  <c r="AD224"/>
  <c r="AE224" s="1"/>
  <c r="AD254"/>
  <c r="AC254" s="1"/>
  <c r="AD130"/>
  <c r="AD10"/>
  <c r="AC10" s="1"/>
  <c r="AD31"/>
  <c r="AC31" s="1"/>
  <c r="AD116"/>
  <c r="AC116" s="1"/>
  <c r="AD220"/>
  <c r="AE220" s="1"/>
  <c r="AD6"/>
  <c r="AC6" s="1"/>
  <c r="AD27"/>
  <c r="AE27" s="1"/>
  <c r="AD76"/>
  <c r="AC76" s="1"/>
  <c r="AD103"/>
  <c r="AE103" s="1"/>
  <c r="AD133"/>
  <c r="AE133" s="1"/>
  <c r="AD192"/>
  <c r="AE192" s="1"/>
  <c r="AD229"/>
  <c r="AE229" s="1"/>
  <c r="AD17"/>
  <c r="AE17" s="1"/>
  <c r="AD77"/>
  <c r="AC77" s="1"/>
  <c r="AD79"/>
  <c r="AE79" s="1"/>
  <c r="AD69"/>
  <c r="AC69" s="1"/>
  <c r="AD57"/>
  <c r="AE57" s="1"/>
  <c r="AD98"/>
  <c r="AE98" s="1"/>
  <c r="AD178"/>
  <c r="AC178" s="1"/>
  <c r="AD167"/>
  <c r="AC167" s="1"/>
  <c r="AD162"/>
  <c r="AC162" s="1"/>
  <c r="AD147"/>
  <c r="AC147" s="1"/>
  <c r="AD181"/>
  <c r="AE181" s="1"/>
  <c r="AD219"/>
  <c r="AC219" s="1"/>
  <c r="AD176"/>
  <c r="AC176" s="1"/>
  <c r="AD213"/>
  <c r="AC213" s="1"/>
  <c r="AD222"/>
  <c r="AE222" s="1"/>
  <c r="AD255"/>
  <c r="AC255" s="1"/>
  <c r="AD23"/>
  <c r="AC23" s="1"/>
  <c r="AD8"/>
  <c r="AC8" s="1"/>
  <c r="AD114"/>
  <c r="AC114" s="1"/>
  <c r="AD100"/>
  <c r="AC100" s="1"/>
  <c r="AD97"/>
  <c r="AE97" s="1"/>
  <c r="AD195"/>
  <c r="AE195" s="1"/>
  <c r="AD194"/>
  <c r="AC194" s="1"/>
  <c r="AD238"/>
  <c r="AE238" s="1"/>
  <c r="AD248"/>
  <c r="AC248" s="1"/>
  <c r="AD7"/>
  <c r="AC7" s="1"/>
  <c r="AD58"/>
  <c r="AC58" s="1"/>
  <c r="AD55"/>
  <c r="AC55" s="1"/>
  <c r="AD52"/>
  <c r="AE52" s="1"/>
  <c r="AD44"/>
  <c r="AE44" s="1"/>
  <c r="AD82"/>
  <c r="AC82" s="1"/>
  <c r="AD150"/>
  <c r="AC150" s="1"/>
  <c r="AD135"/>
  <c r="AE135" s="1"/>
  <c r="AD136"/>
  <c r="AC136" s="1"/>
  <c r="AD129"/>
  <c r="AC129" s="1"/>
  <c r="AD165"/>
  <c r="AE165" s="1"/>
  <c r="AD191"/>
  <c r="AD160"/>
  <c r="AC160" s="1"/>
  <c r="AD197"/>
  <c r="AE197" s="1"/>
  <c r="AD206"/>
  <c r="AC206" s="1"/>
  <c r="AD239"/>
  <c r="AE239" s="1"/>
  <c r="E24"/>
  <c r="E44" s="1"/>
  <c r="AD4"/>
  <c r="AE4" s="1"/>
  <c r="AD19"/>
  <c r="AE19" s="1"/>
  <c r="AD54"/>
  <c r="AC54" s="1"/>
  <c r="AD22"/>
  <c r="AE22" s="1"/>
  <c r="AD51"/>
  <c r="AE51" s="1"/>
  <c r="AD30"/>
  <c r="AC30" s="1"/>
  <c r="AD64"/>
  <c r="AE64" s="1"/>
  <c r="AD20"/>
  <c r="AE20" s="1"/>
  <c r="AD53"/>
  <c r="AE53" s="1"/>
  <c r="AD71"/>
  <c r="AC71" s="1"/>
  <c r="AD78"/>
  <c r="AE78" s="1"/>
  <c r="AD110"/>
  <c r="AC110" s="1"/>
  <c r="AD144"/>
  <c r="AE144" s="1"/>
  <c r="AD99"/>
  <c r="AE99" s="1"/>
  <c r="AD115"/>
  <c r="AD159"/>
  <c r="AE159" s="1"/>
  <c r="AD112"/>
  <c r="AC112" s="1"/>
  <c r="AD154"/>
  <c r="AE154" s="1"/>
  <c r="AD109"/>
  <c r="AD171"/>
  <c r="AE171" s="1"/>
  <c r="AD145"/>
  <c r="AE145" s="1"/>
  <c r="AD177"/>
  <c r="AE177" s="1"/>
  <c r="AD216"/>
  <c r="AE216" s="1"/>
  <c r="AD211"/>
  <c r="AC211" s="1"/>
  <c r="AD212"/>
  <c r="AC212" s="1"/>
  <c r="AD172"/>
  <c r="AC172" s="1"/>
  <c r="AD188"/>
  <c r="AC188" s="1"/>
  <c r="AD207"/>
  <c r="AC207" s="1"/>
  <c r="AD193"/>
  <c r="AE193" s="1"/>
  <c r="AD209"/>
  <c r="AC209" s="1"/>
  <c r="AD225"/>
  <c r="AE225" s="1"/>
  <c r="AD241"/>
  <c r="AC241" s="1"/>
  <c r="AD257"/>
  <c r="AC257" s="1"/>
  <c r="AD218"/>
  <c r="AE218" s="1"/>
  <c r="AD234"/>
  <c r="AE234" s="1"/>
  <c r="AD250"/>
  <c r="AE250" s="1"/>
  <c r="AD235"/>
  <c r="AE235" s="1"/>
  <c r="AD251"/>
  <c r="AC251" s="1"/>
  <c r="C44"/>
  <c r="AD3"/>
  <c r="AE3" s="1"/>
  <c r="AD11"/>
  <c r="AC11" s="1"/>
  <c r="AD5"/>
  <c r="AE5" s="1"/>
  <c r="AD21"/>
  <c r="AD50"/>
  <c r="AC50" s="1"/>
  <c r="AD67"/>
  <c r="AE67" s="1"/>
  <c r="AD88"/>
  <c r="AC88" s="1"/>
  <c r="AD33"/>
  <c r="AD47"/>
  <c r="AE47" s="1"/>
  <c r="AD68"/>
  <c r="AC68" s="1"/>
  <c r="AD25"/>
  <c r="AE25" s="1"/>
  <c r="AD29"/>
  <c r="AD38"/>
  <c r="AE38" s="1"/>
  <c r="AD59"/>
  <c r="AE59" s="1"/>
  <c r="AD80"/>
  <c r="AE80" s="1"/>
  <c r="AD14"/>
  <c r="AD39"/>
  <c r="AC39" s="1"/>
  <c r="AD49"/>
  <c r="AE49" s="1"/>
  <c r="AD65"/>
  <c r="AE65" s="1"/>
  <c r="AD87"/>
  <c r="AD74"/>
  <c r="AE74" s="1"/>
  <c r="AD90"/>
  <c r="AE90" s="1"/>
  <c r="AD106"/>
  <c r="AC106" s="1"/>
  <c r="AD122"/>
  <c r="AD139"/>
  <c r="AC139" s="1"/>
  <c r="AD166"/>
  <c r="AE166" s="1"/>
  <c r="AD95"/>
  <c r="AE95" s="1"/>
  <c r="AD111"/>
  <c r="AD127"/>
  <c r="AE127" s="1"/>
  <c r="AD151"/>
  <c r="AC151" s="1"/>
  <c r="AD92"/>
  <c r="AE92" s="1"/>
  <c r="AD108"/>
  <c r="AD124"/>
  <c r="AE124" s="1"/>
  <c r="AD146"/>
  <c r="AE146" s="1"/>
  <c r="AD89"/>
  <c r="AE89" s="1"/>
  <c r="AD105"/>
  <c r="AD121"/>
  <c r="AC121" s="1"/>
  <c r="AD138"/>
  <c r="AE138" s="1"/>
  <c r="AD163"/>
  <c r="AE163" s="1"/>
  <c r="AD141"/>
  <c r="AD157"/>
  <c r="AC157" s="1"/>
  <c r="AD173"/>
  <c r="AE173" s="1"/>
  <c r="AD189"/>
  <c r="AC189" s="1"/>
  <c r="AD208"/>
  <c r="AD182"/>
  <c r="AE182" s="1"/>
  <c r="AD202"/>
  <c r="AE202" s="1"/>
  <c r="AD183"/>
  <c r="AE183" s="1"/>
  <c r="AD203"/>
  <c r="AD152"/>
  <c r="AE152" s="1"/>
  <c r="AD168"/>
  <c r="AC168" s="1"/>
  <c r="AD184"/>
  <c r="AC184" s="1"/>
  <c r="AD204"/>
  <c r="AD228"/>
  <c r="AC228" s="1"/>
  <c r="AD205"/>
  <c r="AE205" s="1"/>
  <c r="AD221"/>
  <c r="AE221" s="1"/>
  <c r="AD237"/>
  <c r="AD253"/>
  <c r="AC253" s="1"/>
  <c r="AD214"/>
  <c r="AE214" s="1"/>
  <c r="AD230"/>
  <c r="AE230" s="1"/>
  <c r="AD246"/>
  <c r="AD231"/>
  <c r="AC231" s="1"/>
  <c r="AD247"/>
  <c r="AC247" s="1"/>
  <c r="AD240"/>
  <c r="AC240" s="1"/>
  <c r="AD256"/>
  <c r="G24"/>
  <c r="G23" s="1"/>
  <c r="C46"/>
  <c r="AD13"/>
  <c r="AE13" s="1"/>
  <c r="AD32"/>
  <c r="AE32" s="1"/>
  <c r="AD72"/>
  <c r="AE72" s="1"/>
  <c r="AD41"/>
  <c r="AC41" s="1"/>
  <c r="AD73"/>
  <c r="AE73" s="1"/>
  <c r="AD26"/>
  <c r="AC26" s="1"/>
  <c r="AD48"/>
  <c r="AC48" s="1"/>
  <c r="AD85"/>
  <c r="AE85" s="1"/>
  <c r="AD42"/>
  <c r="AC42" s="1"/>
  <c r="AD62"/>
  <c r="AC62" s="1"/>
  <c r="AD94"/>
  <c r="AE94" s="1"/>
  <c r="AD126"/>
  <c r="AE126" s="1"/>
  <c r="AD174"/>
  <c r="AC174" s="1"/>
  <c r="AD131"/>
  <c r="AE131" s="1"/>
  <c r="AD96"/>
  <c r="AE96" s="1"/>
  <c r="AD128"/>
  <c r="AE128" s="1"/>
  <c r="AD93"/>
  <c r="AC93" s="1"/>
  <c r="AD125"/>
  <c r="AE125" s="1"/>
  <c r="AD143"/>
  <c r="AE143" s="1"/>
  <c r="AD161"/>
  <c r="AC161" s="1"/>
  <c r="AD190"/>
  <c r="AE190" s="1"/>
  <c r="AD186"/>
  <c r="AC186" s="1"/>
  <c r="AD187"/>
  <c r="AC187" s="1"/>
  <c r="AD156"/>
  <c r="AE156" s="1"/>
  <c r="AD244"/>
  <c r="AC244" s="1"/>
  <c r="AD16"/>
  <c r="AC16" s="1"/>
  <c r="AD9"/>
  <c r="AC9" s="1"/>
  <c r="AD18"/>
  <c r="AE18" s="1"/>
  <c r="AD15"/>
  <c r="AC15" s="1"/>
  <c r="AD40"/>
  <c r="AE40" s="1"/>
  <c r="AD61"/>
  <c r="AE61" s="1"/>
  <c r="AD83"/>
  <c r="AE83" s="1"/>
  <c r="AD24"/>
  <c r="AC24" s="1"/>
  <c r="AD45"/>
  <c r="AE45" s="1"/>
  <c r="AD63"/>
  <c r="AC63" s="1"/>
  <c r="AD84"/>
  <c r="AC84" s="1"/>
  <c r="AD28"/>
  <c r="AE28" s="1"/>
  <c r="AD35"/>
  <c r="AC35" s="1"/>
  <c r="AD56"/>
  <c r="AE56" s="1"/>
  <c r="AD75"/>
  <c r="AE75" s="1"/>
  <c r="AD12"/>
  <c r="AE12" s="1"/>
  <c r="AD37"/>
  <c r="AC37" s="1"/>
  <c r="AD46"/>
  <c r="AC46" s="1"/>
  <c r="AD60"/>
  <c r="AE60" s="1"/>
  <c r="AD81"/>
  <c r="AE81" s="1"/>
  <c r="AD70"/>
  <c r="AC70" s="1"/>
  <c r="AD86"/>
  <c r="AE86" s="1"/>
  <c r="AD102"/>
  <c r="AE102" s="1"/>
  <c r="AD118"/>
  <c r="AE118" s="1"/>
  <c r="AD134"/>
  <c r="AC134" s="1"/>
  <c r="AD158"/>
  <c r="AC158" s="1"/>
  <c r="AD91"/>
  <c r="AC91" s="1"/>
  <c r="AD107"/>
  <c r="AE107" s="1"/>
  <c r="AD123"/>
  <c r="AC123" s="1"/>
  <c r="AD140"/>
  <c r="AE140" s="1"/>
  <c r="AD175"/>
  <c r="AC175" s="1"/>
  <c r="AD104"/>
  <c r="AE104" s="1"/>
  <c r="AD120"/>
  <c r="AE120" s="1"/>
  <c r="AD142"/>
  <c r="AC142" s="1"/>
  <c r="AD170"/>
  <c r="AE170" s="1"/>
  <c r="AD101"/>
  <c r="AC101" s="1"/>
  <c r="AD117"/>
  <c r="AE117" s="1"/>
  <c r="AD132"/>
  <c r="AC132" s="1"/>
  <c r="AD155"/>
  <c r="AC155" s="1"/>
  <c r="AD137"/>
  <c r="AE137" s="1"/>
  <c r="AD153"/>
  <c r="AC153" s="1"/>
  <c r="AD169"/>
  <c r="AE169" s="1"/>
  <c r="AD185"/>
  <c r="AE185" s="1"/>
  <c r="AD200"/>
  <c r="AE200" s="1"/>
  <c r="AD232"/>
  <c r="AE232" s="1"/>
  <c r="AD196"/>
  <c r="AC196" s="1"/>
  <c r="AD179"/>
  <c r="AC179" s="1"/>
  <c r="AD198"/>
  <c r="AC198" s="1"/>
  <c r="AD148"/>
  <c r="AE148" s="1"/>
  <c r="AD164"/>
  <c r="AE164" s="1"/>
  <c r="AD180"/>
  <c r="AE180" s="1"/>
  <c r="AD199"/>
  <c r="AC199" s="1"/>
  <c r="AD223"/>
  <c r="AE223" s="1"/>
  <c r="AD201"/>
  <c r="AE201" s="1"/>
  <c r="AD217"/>
  <c r="AC217" s="1"/>
  <c r="AD233"/>
  <c r="AC233" s="1"/>
  <c r="AD249"/>
  <c r="AC249" s="1"/>
  <c r="AD210"/>
  <c r="AC210" s="1"/>
  <c r="AD226"/>
  <c r="AC226" s="1"/>
  <c r="AD242"/>
  <c r="AE242" s="1"/>
  <c r="AD227"/>
  <c r="AE227" s="1"/>
  <c r="AD243"/>
  <c r="AE243" s="1"/>
  <c r="AD236"/>
  <c r="AE236" s="1"/>
  <c r="D36"/>
  <c r="D23"/>
  <c r="D42" s="1"/>
  <c r="C24"/>
  <c r="C23" s="1"/>
  <c r="D43" s="1"/>
  <c r="C43"/>
  <c r="O255"/>
  <c r="N255" s="1"/>
  <c r="O119"/>
  <c r="P119" s="1"/>
  <c r="O115"/>
  <c r="P115" s="1"/>
  <c r="O26"/>
  <c r="P26" s="1"/>
  <c r="O211"/>
  <c r="P211" s="1"/>
  <c r="O25"/>
  <c r="N25" s="1"/>
  <c r="O205"/>
  <c r="P205" s="1"/>
  <c r="O50"/>
  <c r="P50" s="1"/>
  <c r="O121"/>
  <c r="P121" s="1"/>
  <c r="O144"/>
  <c r="P144" s="1"/>
  <c r="O240"/>
  <c r="N240" s="1"/>
  <c r="O40"/>
  <c r="N40" s="1"/>
  <c r="O117"/>
  <c r="N117" s="1"/>
  <c r="O140"/>
  <c r="N140" s="1"/>
  <c r="O236"/>
  <c r="P236" s="1"/>
  <c r="O39"/>
  <c r="N39" s="1"/>
  <c r="O51"/>
  <c r="P51" s="1"/>
  <c r="O88"/>
  <c r="P88" s="1"/>
  <c r="O122"/>
  <c r="P122" s="1"/>
  <c r="O112"/>
  <c r="N112" s="1"/>
  <c r="O215"/>
  <c r="P215" s="1"/>
  <c r="O201"/>
  <c r="P201" s="1"/>
  <c r="O253"/>
  <c r="P253" s="1"/>
  <c r="O37"/>
  <c r="P37" s="1"/>
  <c r="O47"/>
  <c r="N47" s="1"/>
  <c r="O83"/>
  <c r="N83" s="1"/>
  <c r="O118"/>
  <c r="P118" s="1"/>
  <c r="O108"/>
  <c r="P108" s="1"/>
  <c r="O207"/>
  <c r="N207" s="1"/>
  <c r="O195"/>
  <c r="P195" s="1"/>
  <c r="O249"/>
  <c r="P249" s="1"/>
  <c r="O5"/>
  <c r="N5" s="1"/>
  <c r="O68"/>
  <c r="P68" s="1"/>
  <c r="O22"/>
  <c r="N22" s="1"/>
  <c r="O87"/>
  <c r="N87" s="1"/>
  <c r="O48"/>
  <c r="P48" s="1"/>
  <c r="O89"/>
  <c r="N89" s="1"/>
  <c r="O173"/>
  <c r="N173" s="1"/>
  <c r="O174"/>
  <c r="P174" s="1"/>
  <c r="O161"/>
  <c r="P161" s="1"/>
  <c r="O145"/>
  <c r="N145" s="1"/>
  <c r="O176"/>
  <c r="N176" s="1"/>
  <c r="O210"/>
  <c r="N210" s="1"/>
  <c r="O167"/>
  <c r="P167" s="1"/>
  <c r="O208"/>
  <c r="P208" s="1"/>
  <c r="O221"/>
  <c r="P221" s="1"/>
  <c r="O250"/>
  <c r="P250" s="1"/>
  <c r="O3"/>
  <c r="N3" s="1"/>
  <c r="O63"/>
  <c r="N63" s="1"/>
  <c r="O86"/>
  <c r="N86" s="1"/>
  <c r="O82"/>
  <c r="N82" s="1"/>
  <c r="O38"/>
  <c r="N38" s="1"/>
  <c r="O85"/>
  <c r="P85" s="1"/>
  <c r="O165"/>
  <c r="N165" s="1"/>
  <c r="O166"/>
  <c r="N166" s="1"/>
  <c r="O153"/>
  <c r="N153" s="1"/>
  <c r="O139"/>
  <c r="P139" s="1"/>
  <c r="O172"/>
  <c r="N172" s="1"/>
  <c r="O203"/>
  <c r="P203" s="1"/>
  <c r="O163"/>
  <c r="P163" s="1"/>
  <c r="O204"/>
  <c r="P204" s="1"/>
  <c r="O217"/>
  <c r="N217" s="1"/>
  <c r="O246"/>
  <c r="N246" s="1"/>
  <c r="O16"/>
  <c r="N16" s="1"/>
  <c r="O14"/>
  <c r="P14" s="1"/>
  <c r="O49"/>
  <c r="P49" s="1"/>
  <c r="O21"/>
  <c r="P21" s="1"/>
  <c r="O70"/>
  <c r="P70" s="1"/>
  <c r="O41"/>
  <c r="N41" s="1"/>
  <c r="O66"/>
  <c r="N66" s="1"/>
  <c r="O13"/>
  <c r="P13" s="1"/>
  <c r="O30"/>
  <c r="P30" s="1"/>
  <c r="O67"/>
  <c r="P67" s="1"/>
  <c r="O73"/>
  <c r="N73" s="1"/>
  <c r="O105"/>
  <c r="N105" s="1"/>
  <c r="O141"/>
  <c r="P141" s="1"/>
  <c r="O106"/>
  <c r="N106" s="1"/>
  <c r="O142"/>
  <c r="P142" s="1"/>
  <c r="O103"/>
  <c r="P103" s="1"/>
  <c r="O133"/>
  <c r="P133" s="1"/>
  <c r="O96"/>
  <c r="P96" s="1"/>
  <c r="O128"/>
  <c r="N128" s="1"/>
  <c r="O170"/>
  <c r="P170" s="1"/>
  <c r="O160"/>
  <c r="P160" s="1"/>
  <c r="O191"/>
  <c r="N191" s="1"/>
  <c r="O189"/>
  <c r="P189" s="1"/>
  <c r="O186"/>
  <c r="P186" s="1"/>
  <c r="O151"/>
  <c r="N151" s="1"/>
  <c r="O183"/>
  <c r="P183" s="1"/>
  <c r="O192"/>
  <c r="N192" s="1"/>
  <c r="O224"/>
  <c r="N224" s="1"/>
  <c r="O256"/>
  <c r="P256" s="1"/>
  <c r="O237"/>
  <c r="N237" s="1"/>
  <c r="O234"/>
  <c r="P234" s="1"/>
  <c r="O243"/>
  <c r="P243" s="1"/>
  <c r="O10"/>
  <c r="P10" s="1"/>
  <c r="O12"/>
  <c r="N12" s="1"/>
  <c r="O46"/>
  <c r="N46" s="1"/>
  <c r="O84"/>
  <c r="P84" s="1"/>
  <c r="O64"/>
  <c r="P64" s="1"/>
  <c r="O33"/>
  <c r="N33" s="1"/>
  <c r="O60"/>
  <c r="P60" s="1"/>
  <c r="O11"/>
  <c r="P11" s="1"/>
  <c r="O29"/>
  <c r="N29" s="1"/>
  <c r="O62"/>
  <c r="N62" s="1"/>
  <c r="O69"/>
  <c r="P69" s="1"/>
  <c r="O101"/>
  <c r="P101" s="1"/>
  <c r="O135"/>
  <c r="P135" s="1"/>
  <c r="O102"/>
  <c r="P102" s="1"/>
  <c r="O137"/>
  <c r="N137" s="1"/>
  <c r="O99"/>
  <c r="P99" s="1"/>
  <c r="O131"/>
  <c r="P131" s="1"/>
  <c r="O92"/>
  <c r="N92" s="1"/>
  <c r="O124"/>
  <c r="N124" s="1"/>
  <c r="O162"/>
  <c r="N162" s="1"/>
  <c r="O156"/>
  <c r="N156" s="1"/>
  <c r="O188"/>
  <c r="P188" s="1"/>
  <c r="O185"/>
  <c r="P185" s="1"/>
  <c r="O182"/>
  <c r="P182" s="1"/>
  <c r="O147"/>
  <c r="P147" s="1"/>
  <c r="O179"/>
  <c r="N179" s="1"/>
  <c r="O222"/>
  <c r="N222" s="1"/>
  <c r="O220"/>
  <c r="P220" s="1"/>
  <c r="O252"/>
  <c r="N252" s="1"/>
  <c r="O233"/>
  <c r="P233" s="1"/>
  <c r="O230"/>
  <c r="N230" s="1"/>
  <c r="O239"/>
  <c r="N239" s="1"/>
  <c r="O7"/>
  <c r="N7" s="1"/>
  <c r="O18"/>
  <c r="P18" s="1"/>
  <c r="O8"/>
  <c r="P8" s="1"/>
  <c r="O31"/>
  <c r="N31" s="1"/>
  <c r="O44"/>
  <c r="P44" s="1"/>
  <c r="O57"/>
  <c r="P57" s="1"/>
  <c r="O79"/>
  <c r="P79" s="1"/>
  <c r="O36"/>
  <c r="N36" s="1"/>
  <c r="O58"/>
  <c r="N58" s="1"/>
  <c r="O80"/>
  <c r="P80" s="1"/>
  <c r="O24"/>
  <c r="N24" s="1"/>
  <c r="O45"/>
  <c r="N45" s="1"/>
  <c r="O59"/>
  <c r="N59" s="1"/>
  <c r="O76"/>
  <c r="N76" s="1"/>
  <c r="O9"/>
  <c r="N9" s="1"/>
  <c r="O19"/>
  <c r="N19" s="1"/>
  <c r="O28"/>
  <c r="P28" s="1"/>
  <c r="O35"/>
  <c r="N35" s="1"/>
  <c r="O56"/>
  <c r="P56" s="1"/>
  <c r="O78"/>
  <c r="P78" s="1"/>
  <c r="O65"/>
  <c r="N65" s="1"/>
  <c r="O81"/>
  <c r="N81" s="1"/>
  <c r="O97"/>
  <c r="P97" s="1"/>
  <c r="O113"/>
  <c r="P113" s="1"/>
  <c r="O129"/>
  <c r="P129" s="1"/>
  <c r="O157"/>
  <c r="N157" s="1"/>
  <c r="O98"/>
  <c r="N98" s="1"/>
  <c r="O114"/>
  <c r="N114" s="1"/>
  <c r="O130"/>
  <c r="N130" s="1"/>
  <c r="O158"/>
  <c r="N158" s="1"/>
  <c r="O95"/>
  <c r="N95" s="1"/>
  <c r="O111"/>
  <c r="N111" s="1"/>
  <c r="O127"/>
  <c r="N127" s="1"/>
  <c r="O143"/>
  <c r="P143" s="1"/>
  <c r="O177"/>
  <c r="P177" s="1"/>
  <c r="O104"/>
  <c r="P104" s="1"/>
  <c r="O120"/>
  <c r="P120" s="1"/>
  <c r="O134"/>
  <c r="N134" s="1"/>
  <c r="O154"/>
  <c r="N154" s="1"/>
  <c r="O136"/>
  <c r="P136" s="1"/>
  <c r="O152"/>
  <c r="P152" s="1"/>
  <c r="O168"/>
  <c r="P168" s="1"/>
  <c r="O184"/>
  <c r="P184" s="1"/>
  <c r="O202"/>
  <c r="N202" s="1"/>
  <c r="O181"/>
  <c r="N181" s="1"/>
  <c r="O198"/>
  <c r="P198" s="1"/>
  <c r="O227"/>
  <c r="P227" s="1"/>
  <c r="O199"/>
  <c r="P199" s="1"/>
  <c r="O231"/>
  <c r="P231" s="1"/>
  <c r="O159"/>
  <c r="N159" s="1"/>
  <c r="O175"/>
  <c r="N175" s="1"/>
  <c r="O190"/>
  <c r="N190" s="1"/>
  <c r="O214"/>
  <c r="P214" s="1"/>
  <c r="O200"/>
  <c r="P200" s="1"/>
  <c r="O216"/>
  <c r="N216" s="1"/>
  <c r="O232"/>
  <c r="N232" s="1"/>
  <c r="O248"/>
  <c r="P248" s="1"/>
  <c r="O213"/>
  <c r="N213" s="1"/>
  <c r="O229"/>
  <c r="N229" s="1"/>
  <c r="O245"/>
  <c r="N245" s="1"/>
  <c r="O226"/>
  <c r="P226" s="1"/>
  <c r="O242"/>
  <c r="N242" s="1"/>
  <c r="O235"/>
  <c r="P235" s="1"/>
  <c r="O251"/>
  <c r="P251" s="1"/>
  <c r="O6"/>
  <c r="P6" s="1"/>
  <c r="O4"/>
  <c r="P4" s="1"/>
  <c r="O15"/>
  <c r="P15" s="1"/>
  <c r="O20"/>
  <c r="N20" s="1"/>
  <c r="O42"/>
  <c r="N42" s="1"/>
  <c r="O53"/>
  <c r="P53" s="1"/>
  <c r="O74"/>
  <c r="P74" s="1"/>
  <c r="O32"/>
  <c r="P32" s="1"/>
  <c r="O54"/>
  <c r="N54" s="1"/>
  <c r="O75"/>
  <c r="N75" s="1"/>
  <c r="O23"/>
  <c r="N23" s="1"/>
  <c r="O43"/>
  <c r="P43" s="1"/>
  <c r="O55"/>
  <c r="P55" s="1"/>
  <c r="O71"/>
  <c r="N71" s="1"/>
  <c r="O90"/>
  <c r="P90" s="1"/>
  <c r="O17"/>
  <c r="P17" s="1"/>
  <c r="O27"/>
  <c r="P27" s="1"/>
  <c r="O34"/>
  <c r="P34" s="1"/>
  <c r="O52"/>
  <c r="P52" s="1"/>
  <c r="O72"/>
  <c r="P72" s="1"/>
  <c r="O61"/>
  <c r="P61" s="1"/>
  <c r="O77"/>
  <c r="P77" s="1"/>
  <c r="O93"/>
  <c r="P93" s="1"/>
  <c r="O109"/>
  <c r="N109" s="1"/>
  <c r="O125"/>
  <c r="N125" s="1"/>
  <c r="O149"/>
  <c r="P149" s="1"/>
  <c r="O94"/>
  <c r="N94" s="1"/>
  <c r="O110"/>
  <c r="P110" s="1"/>
  <c r="O126"/>
  <c r="P126" s="1"/>
  <c r="O150"/>
  <c r="P150" s="1"/>
  <c r="O91"/>
  <c r="N91" s="1"/>
  <c r="O107"/>
  <c r="P107" s="1"/>
  <c r="O123"/>
  <c r="P123" s="1"/>
  <c r="O138"/>
  <c r="P138" s="1"/>
  <c r="O169"/>
  <c r="P169" s="1"/>
  <c r="O100"/>
  <c r="N100" s="1"/>
  <c r="O116"/>
  <c r="N116" s="1"/>
  <c r="O132"/>
  <c r="N132" s="1"/>
  <c r="O146"/>
  <c r="N146" s="1"/>
  <c r="O178"/>
  <c r="P178" s="1"/>
  <c r="O148"/>
  <c r="N148" s="1"/>
  <c r="O164"/>
  <c r="P164" s="1"/>
  <c r="O180"/>
  <c r="P180" s="1"/>
  <c r="O197"/>
  <c r="N197" s="1"/>
  <c r="O223"/>
  <c r="P223" s="1"/>
  <c r="O193"/>
  <c r="N193" s="1"/>
  <c r="O218"/>
  <c r="P218" s="1"/>
  <c r="O194"/>
  <c r="P194" s="1"/>
  <c r="O219"/>
  <c r="P219" s="1"/>
  <c r="O155"/>
  <c r="P155" s="1"/>
  <c r="O171"/>
  <c r="N171" s="1"/>
  <c r="O187"/>
  <c r="N187" s="1"/>
  <c r="O206"/>
  <c r="N206" s="1"/>
  <c r="O196"/>
  <c r="N196" s="1"/>
  <c r="O212"/>
  <c r="N212" s="1"/>
  <c r="O228"/>
  <c r="P228" s="1"/>
  <c r="O244"/>
  <c r="N244" s="1"/>
  <c r="O209"/>
  <c r="P209" s="1"/>
  <c r="O225"/>
  <c r="P225" s="1"/>
  <c r="O241"/>
  <c r="P241" s="1"/>
  <c r="O257"/>
  <c r="P257" s="1"/>
  <c r="O238"/>
  <c r="P238" s="1"/>
  <c r="O254"/>
  <c r="N254" s="1"/>
  <c r="H37"/>
  <c r="H34"/>
  <c r="AE21"/>
  <c r="AC21"/>
  <c r="AC33"/>
  <c r="AE33"/>
  <c r="AC29"/>
  <c r="AE29"/>
  <c r="AC14"/>
  <c r="AE14"/>
  <c r="AE87"/>
  <c r="AC87"/>
  <c r="AE122"/>
  <c r="AC122"/>
  <c r="AC111"/>
  <c r="AE111"/>
  <c r="AC108"/>
  <c r="AE108"/>
  <c r="AE105"/>
  <c r="AC105"/>
  <c r="AC141"/>
  <c r="AE141"/>
  <c r="AC208"/>
  <c r="AE208"/>
  <c r="AC203"/>
  <c r="AE203"/>
  <c r="AC204"/>
  <c r="AE204"/>
  <c r="AE237"/>
  <c r="AC237"/>
  <c r="AC246"/>
  <c r="AE246"/>
  <c r="AE256"/>
  <c r="AC256"/>
  <c r="P247"/>
  <c r="N247"/>
  <c r="AE16"/>
  <c r="AC28"/>
  <c r="AC12"/>
  <c r="AC81"/>
  <c r="AC118"/>
  <c r="AE123"/>
  <c r="AC120"/>
  <c r="AC200"/>
  <c r="AE179"/>
  <c r="AE198"/>
  <c r="AE199"/>
  <c r="AE233"/>
  <c r="AC227"/>
  <c r="AE252"/>
  <c r="AC252"/>
  <c r="T254"/>
  <c r="T250"/>
  <c r="T246"/>
  <c r="T242"/>
  <c r="T238"/>
  <c r="T234"/>
  <c r="T257"/>
  <c r="T253"/>
  <c r="T249"/>
  <c r="T245"/>
  <c r="T241"/>
  <c r="T237"/>
  <c r="T233"/>
  <c r="T229"/>
  <c r="T225"/>
  <c r="T256"/>
  <c r="T252"/>
  <c r="T248"/>
  <c r="T244"/>
  <c r="T240"/>
  <c r="T236"/>
  <c r="T232"/>
  <c r="T228"/>
  <c r="T224"/>
  <c r="T220"/>
  <c r="T216"/>
  <c r="T212"/>
  <c r="T208"/>
  <c r="T255"/>
  <c r="T251"/>
  <c r="T247"/>
  <c r="T243"/>
  <c r="T239"/>
  <c r="T235"/>
  <c r="T231"/>
  <c r="T227"/>
  <c r="T223"/>
  <c r="T219"/>
  <c r="T215"/>
  <c r="T211"/>
  <c r="T207"/>
  <c r="T203"/>
  <c r="T199"/>
  <c r="T195"/>
  <c r="T191"/>
  <c r="T217"/>
  <c r="T209"/>
  <c r="T204"/>
  <c r="T198"/>
  <c r="T193"/>
  <c r="T186"/>
  <c r="T182"/>
  <c r="T178"/>
  <c r="T174"/>
  <c r="T170"/>
  <c r="T166"/>
  <c r="T162"/>
  <c r="T158"/>
  <c r="T154"/>
  <c r="T150"/>
  <c r="T146"/>
  <c r="T222"/>
  <c r="T214"/>
  <c r="T206"/>
  <c r="T202"/>
  <c r="T197"/>
  <c r="T192"/>
  <c r="T189"/>
  <c r="T185"/>
  <c r="T181"/>
  <c r="T230"/>
  <c r="T221"/>
  <c r="T213"/>
  <c r="T201"/>
  <c r="T196"/>
  <c r="T190"/>
  <c r="T188"/>
  <c r="T184"/>
  <c r="T180"/>
  <c r="T226"/>
  <c r="T218"/>
  <c r="T210"/>
  <c r="T205"/>
  <c r="T200"/>
  <c r="T194"/>
  <c r="T187"/>
  <c r="T183"/>
  <c r="T179"/>
  <c r="T175"/>
  <c r="T171"/>
  <c r="T167"/>
  <c r="T163"/>
  <c r="T159"/>
  <c r="T155"/>
  <c r="T151"/>
  <c r="T147"/>
  <c r="T143"/>
  <c r="T139"/>
  <c r="T135"/>
  <c r="T173"/>
  <c r="T165"/>
  <c r="T157"/>
  <c r="T149"/>
  <c r="T142"/>
  <c r="T137"/>
  <c r="T131"/>
  <c r="T127"/>
  <c r="T123"/>
  <c r="T119"/>
  <c r="T115"/>
  <c r="T111"/>
  <c r="T107"/>
  <c r="T103"/>
  <c r="T99"/>
  <c r="T95"/>
  <c r="T91"/>
  <c r="T172"/>
  <c r="T164"/>
  <c r="T156"/>
  <c r="T148"/>
  <c r="T141"/>
  <c r="T136"/>
  <c r="T130"/>
  <c r="T126"/>
  <c r="T122"/>
  <c r="T118"/>
  <c r="T114"/>
  <c r="T110"/>
  <c r="T106"/>
  <c r="T102"/>
  <c r="T98"/>
  <c r="T94"/>
  <c r="T177"/>
  <c r="T169"/>
  <c r="T161"/>
  <c r="T153"/>
  <c r="T145"/>
  <c r="T140"/>
  <c r="T134"/>
  <c r="T129"/>
  <c r="T125"/>
  <c r="T121"/>
  <c r="T117"/>
  <c r="T113"/>
  <c r="T109"/>
  <c r="T105"/>
  <c r="T101"/>
  <c r="T97"/>
  <c r="T93"/>
  <c r="T176"/>
  <c r="T168"/>
  <c r="T160"/>
  <c r="T152"/>
  <c r="T144"/>
  <c r="T138"/>
  <c r="T133"/>
  <c r="T132"/>
  <c r="T128"/>
  <c r="T124"/>
  <c r="T120"/>
  <c r="T116"/>
  <c r="T112"/>
  <c r="T108"/>
  <c r="T104"/>
  <c r="T100"/>
  <c r="T96"/>
  <c r="T92"/>
  <c r="T88"/>
  <c r="T84"/>
  <c r="T80"/>
  <c r="T76"/>
  <c r="T72"/>
  <c r="T68"/>
  <c r="T64"/>
  <c r="T60"/>
  <c r="T86"/>
  <c r="T81"/>
  <c r="T75"/>
  <c r="T70"/>
  <c r="T65"/>
  <c r="T59"/>
  <c r="T55"/>
  <c r="T51"/>
  <c r="T47"/>
  <c r="T45"/>
  <c r="T43"/>
  <c r="T41"/>
  <c r="T33"/>
  <c r="T24"/>
  <c r="T23"/>
  <c r="T22"/>
  <c r="T18"/>
  <c r="T16"/>
  <c r="T10"/>
  <c r="T85"/>
  <c r="T79"/>
  <c r="T74"/>
  <c r="T69"/>
  <c r="T63"/>
  <c r="T58"/>
  <c r="T54"/>
  <c r="T50"/>
  <c r="T40"/>
  <c r="T36"/>
  <c r="T32"/>
  <c r="T21"/>
  <c r="T90"/>
  <c r="T89"/>
  <c r="T83"/>
  <c r="T78"/>
  <c r="T73"/>
  <c r="T67"/>
  <c r="T62"/>
  <c r="T57"/>
  <c r="T53"/>
  <c r="T49"/>
  <c r="T46"/>
  <c r="T44"/>
  <c r="T42"/>
  <c r="T39"/>
  <c r="T37"/>
  <c r="T31"/>
  <c r="T87"/>
  <c r="T82"/>
  <c r="T77"/>
  <c r="T71"/>
  <c r="T66"/>
  <c r="T61"/>
  <c r="T56"/>
  <c r="T52"/>
  <c r="T48"/>
  <c r="T38"/>
  <c r="T35"/>
  <c r="T34"/>
  <c r="T30"/>
  <c r="T29"/>
  <c r="T28"/>
  <c r="T27"/>
  <c r="T26"/>
  <c r="T25"/>
  <c r="T19"/>
  <c r="T17"/>
  <c r="T13"/>
  <c r="T11"/>
  <c r="T9"/>
  <c r="T8"/>
  <c r="T4"/>
  <c r="T3"/>
  <c r="T7"/>
  <c r="T20"/>
  <c r="T14"/>
  <c r="T6"/>
  <c r="T12"/>
  <c r="T5"/>
  <c r="T15"/>
  <c r="AC17"/>
  <c r="AE23"/>
  <c r="AE55"/>
  <c r="AC52"/>
  <c r="AE69"/>
  <c r="AC57"/>
  <c r="AC66"/>
  <c r="AE130"/>
  <c r="AC130"/>
  <c r="AC103"/>
  <c r="AC135"/>
  <c r="AE167"/>
  <c r="AE116"/>
  <c r="AE162"/>
  <c r="AC97"/>
  <c r="AE113"/>
  <c r="AE149"/>
  <c r="AC165"/>
  <c r="AC191"/>
  <c r="AE191"/>
  <c r="AC220"/>
  <c r="AE176"/>
  <c r="AE254"/>
  <c r="AC239"/>
  <c r="AE255"/>
  <c r="AE248"/>
  <c r="F37"/>
  <c r="F38" s="1"/>
  <c r="F34"/>
  <c r="Y257"/>
  <c r="Y253"/>
  <c r="Y249"/>
  <c r="Y245"/>
  <c r="Y241"/>
  <c r="Y237"/>
  <c r="Y256"/>
  <c r="Y252"/>
  <c r="Y248"/>
  <c r="Y244"/>
  <c r="Y240"/>
  <c r="Y236"/>
  <c r="Y232"/>
  <c r="Y228"/>
  <c r="Y255"/>
  <c r="Y251"/>
  <c r="Y247"/>
  <c r="Y243"/>
  <c r="Y239"/>
  <c r="Y235"/>
  <c r="Y231"/>
  <c r="Y227"/>
  <c r="Y223"/>
  <c r="Y219"/>
  <c r="Y215"/>
  <c r="Y211"/>
  <c r="Y207"/>
  <c r="Y254"/>
  <c r="Y250"/>
  <c r="Y246"/>
  <c r="Y242"/>
  <c r="Y238"/>
  <c r="Y234"/>
  <c r="Y230"/>
  <c r="Y226"/>
  <c r="Y222"/>
  <c r="Y218"/>
  <c r="Y214"/>
  <c r="Y210"/>
  <c r="Y206"/>
  <c r="Y202"/>
  <c r="Y198"/>
  <c r="Y194"/>
  <c r="Y190"/>
  <c r="Y225"/>
  <c r="Y220"/>
  <c r="Y212"/>
  <c r="Y201"/>
  <c r="Y196"/>
  <c r="Y191"/>
  <c r="Y189"/>
  <c r="Y185"/>
  <c r="Y181"/>
  <c r="Y177"/>
  <c r="Y173"/>
  <c r="Y169"/>
  <c r="Y165"/>
  <c r="Y161"/>
  <c r="Y157"/>
  <c r="Y153"/>
  <c r="Y149"/>
  <c r="Y145"/>
  <c r="Y217"/>
  <c r="Y209"/>
  <c r="Y205"/>
  <c r="Y200"/>
  <c r="Y195"/>
  <c r="Y188"/>
  <c r="Y184"/>
  <c r="Y180"/>
  <c r="Y233"/>
  <c r="Y224"/>
  <c r="Y216"/>
  <c r="Y208"/>
  <c r="Y204"/>
  <c r="Y199"/>
  <c r="Y193"/>
  <c r="Y187"/>
  <c r="Y183"/>
  <c r="Y179"/>
  <c r="Y229"/>
  <c r="Y221"/>
  <c r="Y213"/>
  <c r="Y203"/>
  <c r="Y197"/>
  <c r="Y192"/>
  <c r="Y186"/>
  <c r="Y182"/>
  <c r="Y178"/>
  <c r="Y174"/>
  <c r="Y170"/>
  <c r="Y166"/>
  <c r="Y162"/>
  <c r="Y158"/>
  <c r="Y154"/>
  <c r="Y150"/>
  <c r="Y146"/>
  <c r="Y142"/>
  <c r="Y138"/>
  <c r="Y134"/>
  <c r="Y176"/>
  <c r="Y168"/>
  <c r="Y160"/>
  <c r="Y152"/>
  <c r="Y140"/>
  <c r="Y135"/>
  <c r="Y130"/>
  <c r="Y126"/>
  <c r="Y122"/>
  <c r="Y118"/>
  <c r="Y114"/>
  <c r="Y110"/>
  <c r="Y106"/>
  <c r="Y102"/>
  <c r="Y98"/>
  <c r="Y94"/>
  <c r="Y90"/>
  <c r="Y175"/>
  <c r="Y167"/>
  <c r="Y159"/>
  <c r="Y151"/>
  <c r="Y144"/>
  <c r="Y139"/>
  <c r="Y133"/>
  <c r="Y129"/>
  <c r="Y125"/>
  <c r="Y121"/>
  <c r="Y117"/>
  <c r="Y113"/>
  <c r="Y109"/>
  <c r="Y105"/>
  <c r="Y101"/>
  <c r="Y97"/>
  <c r="Y93"/>
  <c r="Y172"/>
  <c r="Y164"/>
  <c r="Y156"/>
  <c r="Y148"/>
  <c r="Y143"/>
  <c r="Y137"/>
  <c r="Y132"/>
  <c r="Y128"/>
  <c r="Y124"/>
  <c r="Y120"/>
  <c r="Y116"/>
  <c r="Y112"/>
  <c r="Y108"/>
  <c r="Y104"/>
  <c r="Y100"/>
  <c r="Y96"/>
  <c r="Y92"/>
  <c r="Y171"/>
  <c r="Y163"/>
  <c r="Y155"/>
  <c r="Y147"/>
  <c r="Y141"/>
  <c r="Y136"/>
  <c r="Y131"/>
  <c r="Y127"/>
  <c r="Y123"/>
  <c r="Y119"/>
  <c r="Y115"/>
  <c r="Y111"/>
  <c r="Y107"/>
  <c r="Y103"/>
  <c r="Y99"/>
  <c r="Y95"/>
  <c r="Y91"/>
  <c r="Y87"/>
  <c r="Y83"/>
  <c r="Y79"/>
  <c r="Y75"/>
  <c r="Y71"/>
  <c r="Y67"/>
  <c r="Y63"/>
  <c r="Y59"/>
  <c r="Y89"/>
  <c r="Y84"/>
  <c r="Y78"/>
  <c r="Y73"/>
  <c r="Y68"/>
  <c r="Y62"/>
  <c r="Y58"/>
  <c r="Y54"/>
  <c r="Y50"/>
  <c r="Y40"/>
  <c r="Y36"/>
  <c r="Y32"/>
  <c r="Y21"/>
  <c r="Y15"/>
  <c r="Y88"/>
  <c r="Y82"/>
  <c r="Y77"/>
  <c r="Y72"/>
  <c r="Y66"/>
  <c r="Y61"/>
  <c r="Y57"/>
  <c r="Y53"/>
  <c r="Y49"/>
  <c r="Y46"/>
  <c r="Y44"/>
  <c r="Y42"/>
  <c r="Y39"/>
  <c r="Y37"/>
  <c r="Y31"/>
  <c r="Y20"/>
  <c r="Y86"/>
  <c r="Y81"/>
  <c r="Y76"/>
  <c r="Y70"/>
  <c r="Y65"/>
  <c r="Y60"/>
  <c r="Y56"/>
  <c r="Y52"/>
  <c r="Y48"/>
  <c r="Y38"/>
  <c r="Y35"/>
  <c r="Y34"/>
  <c r="Y30"/>
  <c r="Y29"/>
  <c r="Y28"/>
  <c r="Y27"/>
  <c r="Y26"/>
  <c r="Y25"/>
  <c r="Y85"/>
  <c r="Y80"/>
  <c r="Y74"/>
  <c r="Y69"/>
  <c r="Y64"/>
  <c r="Y55"/>
  <c r="Y51"/>
  <c r="Y47"/>
  <c r="Y45"/>
  <c r="Y43"/>
  <c r="Y41"/>
  <c r="Y33"/>
  <c r="Y24"/>
  <c r="Y23"/>
  <c r="Y22"/>
  <c r="Y18"/>
  <c r="Y16"/>
  <c r="Y10"/>
  <c r="Y4"/>
  <c r="Y3"/>
  <c r="Y19"/>
  <c r="Y11"/>
  <c r="Y9"/>
  <c r="Y6"/>
  <c r="Y13"/>
  <c r="Y17"/>
  <c r="Y14"/>
  <c r="Y5"/>
  <c r="Y12"/>
  <c r="Y8"/>
  <c r="Y7"/>
  <c r="I37"/>
  <c r="I38" s="1"/>
  <c r="I34"/>
  <c r="AC19"/>
  <c r="AE54"/>
  <c r="AE30"/>
  <c r="AC64"/>
  <c r="AE42"/>
  <c r="AE62"/>
  <c r="AC78"/>
  <c r="AC115"/>
  <c r="AE115"/>
  <c r="AE109"/>
  <c r="AC109"/>
  <c r="AC190"/>
  <c r="AC216"/>
  <c r="AC218"/>
  <c r="AC234"/>
  <c r="AE244"/>
  <c r="J27"/>
  <c r="AE129" l="1"/>
  <c r="AE82"/>
  <c r="AC60"/>
  <c r="AC166"/>
  <c r="AC224"/>
  <c r="AE217"/>
  <c r="AE84"/>
  <c r="AC214"/>
  <c r="AC119"/>
  <c r="AE207"/>
  <c r="AE194"/>
  <c r="AE31"/>
  <c r="AC27"/>
  <c r="AE36"/>
  <c r="AC170"/>
  <c r="AC173"/>
  <c r="AE68"/>
  <c r="AC182"/>
  <c r="AC38"/>
  <c r="AE161"/>
  <c r="AC85"/>
  <c r="AE213"/>
  <c r="AC192"/>
  <c r="AC181"/>
  <c r="AC34"/>
  <c r="AE77"/>
  <c r="AC236"/>
  <c r="AE155"/>
  <c r="AE91"/>
  <c r="AE231"/>
  <c r="AC127"/>
  <c r="AE215"/>
  <c r="AC143"/>
  <c r="AE112"/>
  <c r="AE41"/>
  <c r="AC245"/>
  <c r="AE178"/>
  <c r="AC98"/>
  <c r="AE10"/>
  <c r="AE226"/>
  <c r="AC180"/>
  <c r="AC185"/>
  <c r="AE175"/>
  <c r="AC102"/>
  <c r="AC75"/>
  <c r="AC18"/>
  <c r="AE228"/>
  <c r="AE121"/>
  <c r="AC74"/>
  <c r="AE50"/>
  <c r="AC72"/>
  <c r="AE147"/>
  <c r="AE110"/>
  <c r="AC156"/>
  <c r="AC145"/>
  <c r="AC128"/>
  <c r="AC126"/>
  <c r="AC53"/>
  <c r="AC222"/>
  <c r="AC197"/>
  <c r="AE114"/>
  <c r="AC79"/>
  <c r="AE58"/>
  <c r="AC83"/>
  <c r="AE168"/>
  <c r="AC146"/>
  <c r="AC49"/>
  <c r="AE11"/>
  <c r="E23"/>
  <c r="D44" s="1"/>
  <c r="E46"/>
  <c r="AE172"/>
  <c r="AC154"/>
  <c r="AE174"/>
  <c r="AC73"/>
  <c r="AC238"/>
  <c r="AE76"/>
  <c r="AC137"/>
  <c r="AC225"/>
  <c r="AE188"/>
  <c r="AC177"/>
  <c r="AC125"/>
  <c r="AE93"/>
  <c r="AC131"/>
  <c r="AC13"/>
  <c r="AE206"/>
  <c r="AC229"/>
  <c r="AE219"/>
  <c r="AE100"/>
  <c r="AE150"/>
  <c r="AE43"/>
  <c r="AC242"/>
  <c r="AC148"/>
  <c r="AC232"/>
  <c r="AE101"/>
  <c r="AC104"/>
  <c r="AC107"/>
  <c r="AE37"/>
  <c r="AE35"/>
  <c r="AE24"/>
  <c r="AE15"/>
  <c r="AE209"/>
  <c r="AE251"/>
  <c r="AE186"/>
  <c r="AC99"/>
  <c r="AE71"/>
  <c r="AE26"/>
  <c r="AE240"/>
  <c r="AC230"/>
  <c r="AC221"/>
  <c r="AE184"/>
  <c r="AC183"/>
  <c r="AE189"/>
  <c r="AC163"/>
  <c r="AC89"/>
  <c r="AC92"/>
  <c r="AC95"/>
  <c r="AE106"/>
  <c r="AC65"/>
  <c r="AC80"/>
  <c r="AC25"/>
  <c r="AE88"/>
  <c r="AC5"/>
  <c r="AE241"/>
  <c r="AC159"/>
  <c r="AC20"/>
  <c r="AC22"/>
  <c r="AC32"/>
  <c r="AE160"/>
  <c r="AC195"/>
  <c r="AC133"/>
  <c r="AE136"/>
  <c r="AC44"/>
  <c r="AE8"/>
  <c r="AE6"/>
  <c r="AE7"/>
  <c r="AE249"/>
  <c r="AC223"/>
  <c r="AE153"/>
  <c r="AC117"/>
  <c r="AE134"/>
  <c r="AE70"/>
  <c r="AC45"/>
  <c r="AC40"/>
  <c r="AE247"/>
  <c r="AE253"/>
  <c r="AC205"/>
  <c r="AC152"/>
  <c r="AC202"/>
  <c r="AE157"/>
  <c r="AC138"/>
  <c r="AC124"/>
  <c r="AE151"/>
  <c r="AE139"/>
  <c r="AC90"/>
  <c r="AE39"/>
  <c r="AC59"/>
  <c r="AC47"/>
  <c r="AC67"/>
  <c r="AC3"/>
  <c r="E36"/>
  <c r="AE211"/>
  <c r="AC250"/>
  <c r="AC171"/>
  <c r="AE212"/>
  <c r="AC94"/>
  <c r="AC235"/>
  <c r="AE257"/>
  <c r="AC193"/>
  <c r="AC96"/>
  <c r="AC144"/>
  <c r="AC51"/>
  <c r="AC4"/>
  <c r="AC243"/>
  <c r="AE210"/>
  <c r="AC201"/>
  <c r="AC164"/>
  <c r="AE142"/>
  <c r="AC140"/>
  <c r="AE158"/>
  <c r="AC86"/>
  <c r="AE46"/>
  <c r="AC56"/>
  <c r="AE63"/>
  <c r="AC61"/>
  <c r="AE187"/>
  <c r="AE48"/>
  <c r="AE196"/>
  <c r="AC169"/>
  <c r="AE132"/>
  <c r="AE9"/>
  <c r="D32"/>
  <c r="D37" s="1"/>
  <c r="C36"/>
  <c r="E43"/>
  <c r="N211"/>
  <c r="P255"/>
  <c r="N8"/>
  <c r="C32"/>
  <c r="C34" s="1"/>
  <c r="C35" s="1"/>
  <c r="P12"/>
  <c r="P237"/>
  <c r="N34"/>
  <c r="N26"/>
  <c r="P89"/>
  <c r="N121"/>
  <c r="N72"/>
  <c r="N11"/>
  <c r="N155"/>
  <c r="N103"/>
  <c r="N205"/>
  <c r="N235"/>
  <c r="N236"/>
  <c r="N164"/>
  <c r="P166"/>
  <c r="N221"/>
  <c r="N209"/>
  <c r="N149"/>
  <c r="P95"/>
  <c r="N115"/>
  <c r="N142"/>
  <c r="N138"/>
  <c r="N53"/>
  <c r="N177"/>
  <c r="N249"/>
  <c r="P162"/>
  <c r="N101"/>
  <c r="N243"/>
  <c r="N144"/>
  <c r="P105"/>
  <c r="P87"/>
  <c r="N227"/>
  <c r="P9"/>
  <c r="P246"/>
  <c r="N118"/>
  <c r="N84"/>
  <c r="N13"/>
  <c r="N4"/>
  <c r="P175"/>
  <c r="N56"/>
  <c r="P222"/>
  <c r="N203"/>
  <c r="P83"/>
  <c r="N234"/>
  <c r="P224"/>
  <c r="N186"/>
  <c r="N21"/>
  <c r="N238"/>
  <c r="P196"/>
  <c r="P193"/>
  <c r="P132"/>
  <c r="N150"/>
  <c r="N77"/>
  <c r="P75"/>
  <c r="P216"/>
  <c r="P154"/>
  <c r="N97"/>
  <c r="N79"/>
  <c r="P172"/>
  <c r="N201"/>
  <c r="N189"/>
  <c r="N49"/>
  <c r="N60"/>
  <c r="P240"/>
  <c r="P128"/>
  <c r="P173"/>
  <c r="N88"/>
  <c r="P22"/>
  <c r="P71"/>
  <c r="P229"/>
  <c r="N184"/>
  <c r="P98"/>
  <c r="P24"/>
  <c r="P66"/>
  <c r="N55"/>
  <c r="P42"/>
  <c r="P213"/>
  <c r="N200"/>
  <c r="N198"/>
  <c r="P134"/>
  <c r="N143"/>
  <c r="P157"/>
  <c r="P35"/>
  <c r="N80"/>
  <c r="N18"/>
  <c r="P239"/>
  <c r="P230"/>
  <c r="P217"/>
  <c r="N220"/>
  <c r="N195"/>
  <c r="N182"/>
  <c r="N185"/>
  <c r="P140"/>
  <c r="P124"/>
  <c r="N99"/>
  <c r="P137"/>
  <c r="P165"/>
  <c r="N69"/>
  <c r="P25"/>
  <c r="P82"/>
  <c r="P86"/>
  <c r="P46"/>
  <c r="N250"/>
  <c r="N253"/>
  <c r="P192"/>
  <c r="P210"/>
  <c r="P176"/>
  <c r="N170"/>
  <c r="N119"/>
  <c r="N174"/>
  <c r="N122"/>
  <c r="P73"/>
  <c r="N257"/>
  <c r="P244"/>
  <c r="P206"/>
  <c r="N219"/>
  <c r="N223"/>
  <c r="P148"/>
  <c r="P116"/>
  <c r="N123"/>
  <c r="N126"/>
  <c r="P125"/>
  <c r="N61"/>
  <c r="N27"/>
  <c r="P54"/>
  <c r="N6"/>
  <c r="P242"/>
  <c r="P159"/>
  <c r="N168"/>
  <c r="P158"/>
  <c r="P81"/>
  <c r="P76"/>
  <c r="N57"/>
  <c r="P40"/>
  <c r="P191"/>
  <c r="P16"/>
  <c r="P92"/>
  <c r="P145"/>
  <c r="N152"/>
  <c r="P151"/>
  <c r="P207"/>
  <c r="P117"/>
  <c r="N37"/>
  <c r="N208"/>
  <c r="N133"/>
  <c r="P41"/>
  <c r="N50"/>
  <c r="P197"/>
  <c r="N108"/>
  <c r="P47"/>
  <c r="P106"/>
  <c r="N30"/>
  <c r="N68"/>
  <c r="P65"/>
  <c r="P38"/>
  <c r="P112"/>
  <c r="P39"/>
  <c r="N233"/>
  <c r="N204"/>
  <c r="N188"/>
  <c r="N102"/>
  <c r="N85"/>
  <c r="P33"/>
  <c r="N215"/>
  <c r="N51"/>
  <c r="P187"/>
  <c r="N214"/>
  <c r="N163"/>
  <c r="P156"/>
  <c r="N64"/>
  <c r="N43"/>
  <c r="P58"/>
  <c r="N10"/>
  <c r="N167"/>
  <c r="P252"/>
  <c r="P179"/>
  <c r="N139"/>
  <c r="P153"/>
  <c r="N135"/>
  <c r="P62"/>
  <c r="P63"/>
  <c r="P3"/>
  <c r="N256"/>
  <c r="N160"/>
  <c r="N161"/>
  <c r="N141"/>
  <c r="N48"/>
  <c r="N70"/>
  <c r="P5"/>
  <c r="N241"/>
  <c r="N110"/>
  <c r="N248"/>
  <c r="N129"/>
  <c r="N131"/>
  <c r="N147"/>
  <c r="P29"/>
  <c r="N183"/>
  <c r="N96"/>
  <c r="N67"/>
  <c r="N14"/>
  <c r="P100"/>
  <c r="P20"/>
  <c r="N120"/>
  <c r="N44"/>
  <c r="P212"/>
  <c r="N218"/>
  <c r="N93"/>
  <c r="N228"/>
  <c r="N194"/>
  <c r="N178"/>
  <c r="N107"/>
  <c r="P109"/>
  <c r="N17"/>
  <c r="N32"/>
  <c r="N226"/>
  <c r="P181"/>
  <c r="P130"/>
  <c r="P59"/>
  <c r="P254"/>
  <c r="P146"/>
  <c r="P91"/>
  <c r="N90"/>
  <c r="N74"/>
  <c r="N225"/>
  <c r="P171"/>
  <c r="N180"/>
  <c r="N169"/>
  <c r="P94"/>
  <c r="N52"/>
  <c r="P23"/>
  <c r="N15"/>
  <c r="N231"/>
  <c r="P127"/>
  <c r="N28"/>
  <c r="P7"/>
  <c r="P190"/>
  <c r="N199"/>
  <c r="P202"/>
  <c r="N136"/>
  <c r="P31"/>
  <c r="N251"/>
  <c r="P245"/>
  <c r="P232"/>
  <c r="N104"/>
  <c r="P111"/>
  <c r="P114"/>
  <c r="N113"/>
  <c r="N78"/>
  <c r="P19"/>
  <c r="P45"/>
  <c r="P36"/>
  <c r="Z5"/>
  <c r="X5"/>
  <c r="Z6"/>
  <c r="X6"/>
  <c r="X3"/>
  <c r="Z3"/>
  <c r="Z18"/>
  <c r="X18"/>
  <c r="Z33"/>
  <c r="X33"/>
  <c r="Z47"/>
  <c r="X47"/>
  <c r="Z69"/>
  <c r="X69"/>
  <c r="X25"/>
  <c r="Z25"/>
  <c r="X29"/>
  <c r="Z29"/>
  <c r="X38"/>
  <c r="Z38"/>
  <c r="Z60"/>
  <c r="X60"/>
  <c r="X81"/>
  <c r="Z81"/>
  <c r="X37"/>
  <c r="Z37"/>
  <c r="X46"/>
  <c r="Z46"/>
  <c r="X61"/>
  <c r="Z61"/>
  <c r="X82"/>
  <c r="Z82"/>
  <c r="Z32"/>
  <c r="X32"/>
  <c r="Z54"/>
  <c r="X54"/>
  <c r="Z73"/>
  <c r="X73"/>
  <c r="X59"/>
  <c r="Z59"/>
  <c r="X75"/>
  <c r="Z75"/>
  <c r="Z91"/>
  <c r="X91"/>
  <c r="Z107"/>
  <c r="X107"/>
  <c r="Z123"/>
  <c r="X123"/>
  <c r="X141"/>
  <c r="Z141"/>
  <c r="Z171"/>
  <c r="X171"/>
  <c r="X104"/>
  <c r="Z104"/>
  <c r="X120"/>
  <c r="Z120"/>
  <c r="X137"/>
  <c r="Z137"/>
  <c r="X164"/>
  <c r="Z164"/>
  <c r="X101"/>
  <c r="Z101"/>
  <c r="X117"/>
  <c r="Z117"/>
  <c r="X133"/>
  <c r="Z133"/>
  <c r="Z159"/>
  <c r="X159"/>
  <c r="Z94"/>
  <c r="X94"/>
  <c r="Z110"/>
  <c r="X110"/>
  <c r="Z126"/>
  <c r="X126"/>
  <c r="X152"/>
  <c r="Z152"/>
  <c r="X134"/>
  <c r="Z134"/>
  <c r="Z150"/>
  <c r="X150"/>
  <c r="Z166"/>
  <c r="X166"/>
  <c r="Z182"/>
  <c r="X182"/>
  <c r="Z203"/>
  <c r="X203"/>
  <c r="X179"/>
  <c r="Z179"/>
  <c r="Z199"/>
  <c r="X199"/>
  <c r="Z224"/>
  <c r="X224"/>
  <c r="X188"/>
  <c r="Z188"/>
  <c r="X209"/>
  <c r="Z209"/>
  <c r="X153"/>
  <c r="Z153"/>
  <c r="X169"/>
  <c r="Z169"/>
  <c r="Z185"/>
  <c r="X185"/>
  <c r="X201"/>
  <c r="Z201"/>
  <c r="X190"/>
  <c r="Z190"/>
  <c r="X206"/>
  <c r="Z206"/>
  <c r="X222"/>
  <c r="Z222"/>
  <c r="Z238"/>
  <c r="X238"/>
  <c r="Z254"/>
  <c r="X254"/>
  <c r="Z219"/>
  <c r="X219"/>
  <c r="X235"/>
  <c r="Z235"/>
  <c r="X251"/>
  <c r="Z251"/>
  <c r="X236"/>
  <c r="Z236"/>
  <c r="X252"/>
  <c r="Z252"/>
  <c r="Z245"/>
  <c r="X245"/>
  <c r="U12"/>
  <c r="S12"/>
  <c r="S7"/>
  <c r="U7"/>
  <c r="U9"/>
  <c r="S9"/>
  <c r="U19"/>
  <c r="S19"/>
  <c r="U28"/>
  <c r="S28"/>
  <c r="U35"/>
  <c r="S35"/>
  <c r="U56"/>
  <c r="S56"/>
  <c r="U77"/>
  <c r="S77"/>
  <c r="S37"/>
  <c r="U37"/>
  <c r="S46"/>
  <c r="U46"/>
  <c r="S62"/>
  <c r="U62"/>
  <c r="S83"/>
  <c r="U83"/>
  <c r="S32"/>
  <c r="U32"/>
  <c r="S54"/>
  <c r="U54"/>
  <c r="S74"/>
  <c r="U74"/>
  <c r="S16"/>
  <c r="U16"/>
  <c r="U24"/>
  <c r="S24"/>
  <c r="U45"/>
  <c r="S45"/>
  <c r="U59"/>
  <c r="S59"/>
  <c r="U81"/>
  <c r="S81"/>
  <c r="S68"/>
  <c r="U68"/>
  <c r="S84"/>
  <c r="U84"/>
  <c r="U100"/>
  <c r="S100"/>
  <c r="U116"/>
  <c r="S116"/>
  <c r="U132"/>
  <c r="S132"/>
  <c r="U152"/>
  <c r="S152"/>
  <c r="S93"/>
  <c r="U93"/>
  <c r="S109"/>
  <c r="U109"/>
  <c r="S125"/>
  <c r="U125"/>
  <c r="S145"/>
  <c r="U145"/>
  <c r="S177"/>
  <c r="U177"/>
  <c r="S106"/>
  <c r="U106"/>
  <c r="S122"/>
  <c r="U122"/>
  <c r="S141"/>
  <c r="U141"/>
  <c r="U172"/>
  <c r="S172"/>
  <c r="U103"/>
  <c r="S103"/>
  <c r="U119"/>
  <c r="S119"/>
  <c r="U137"/>
  <c r="S137"/>
  <c r="S165"/>
  <c r="U165"/>
  <c r="U143"/>
  <c r="S143"/>
  <c r="U159"/>
  <c r="S159"/>
  <c r="U175"/>
  <c r="S175"/>
  <c r="S194"/>
  <c r="U194"/>
  <c r="S218"/>
  <c r="U218"/>
  <c r="S188"/>
  <c r="U188"/>
  <c r="U213"/>
  <c r="S213"/>
  <c r="S185"/>
  <c r="U185"/>
  <c r="S202"/>
  <c r="U202"/>
  <c r="S146"/>
  <c r="U146"/>
  <c r="S162"/>
  <c r="U162"/>
  <c r="U178"/>
  <c r="S178"/>
  <c r="S198"/>
  <c r="U198"/>
  <c r="S191"/>
  <c r="U191"/>
  <c r="S207"/>
  <c r="U207"/>
  <c r="S223"/>
  <c r="U223"/>
  <c r="U239"/>
  <c r="S239"/>
  <c r="U255"/>
  <c r="S255"/>
  <c r="U220"/>
  <c r="S220"/>
  <c r="S236"/>
  <c r="U236"/>
  <c r="S252"/>
  <c r="U252"/>
  <c r="U233"/>
  <c r="S233"/>
  <c r="S249"/>
  <c r="U249"/>
  <c r="U238"/>
  <c r="S238"/>
  <c r="U254"/>
  <c r="S254"/>
  <c r="X12"/>
  <c r="Z12"/>
  <c r="Z13"/>
  <c r="X13"/>
  <c r="Z19"/>
  <c r="X19"/>
  <c r="Z16"/>
  <c r="X16"/>
  <c r="Z24"/>
  <c r="X24"/>
  <c r="Z45"/>
  <c r="X45"/>
  <c r="Z64"/>
  <c r="X64"/>
  <c r="Z85"/>
  <c r="X85"/>
  <c r="X28"/>
  <c r="Z28"/>
  <c r="X35"/>
  <c r="Z35"/>
  <c r="X56"/>
  <c r="Z56"/>
  <c r="Z76"/>
  <c r="X76"/>
  <c r="X31"/>
  <c r="Z31"/>
  <c r="X44"/>
  <c r="Z44"/>
  <c r="X57"/>
  <c r="Z57"/>
  <c r="X77"/>
  <c r="Z77"/>
  <c r="Z21"/>
  <c r="X21"/>
  <c r="Z50"/>
  <c r="X50"/>
  <c r="Z68"/>
  <c r="X68"/>
  <c r="Z89"/>
  <c r="X89"/>
  <c r="X71"/>
  <c r="Z71"/>
  <c r="X87"/>
  <c r="Z87"/>
  <c r="Z103"/>
  <c r="X103"/>
  <c r="Z119"/>
  <c r="X119"/>
  <c r="Z136"/>
  <c r="X136"/>
  <c r="Z163"/>
  <c r="X163"/>
  <c r="X100"/>
  <c r="Z100"/>
  <c r="X116"/>
  <c r="Z116"/>
  <c r="X132"/>
  <c r="Z132"/>
  <c r="X156"/>
  <c r="Z156"/>
  <c r="X97"/>
  <c r="Z97"/>
  <c r="X113"/>
  <c r="Z113"/>
  <c r="X129"/>
  <c r="Z129"/>
  <c r="Z151"/>
  <c r="X151"/>
  <c r="Z90"/>
  <c r="X90"/>
  <c r="Z106"/>
  <c r="X106"/>
  <c r="Z122"/>
  <c r="X122"/>
  <c r="Z140"/>
  <c r="X140"/>
  <c r="X176"/>
  <c r="Z176"/>
  <c r="Z146"/>
  <c r="X146"/>
  <c r="Z162"/>
  <c r="X162"/>
  <c r="Z178"/>
  <c r="X178"/>
  <c r="X197"/>
  <c r="Z197"/>
  <c r="Z229"/>
  <c r="X229"/>
  <c r="X193"/>
  <c r="Z193"/>
  <c r="Z216"/>
  <c r="X216"/>
  <c r="X184"/>
  <c r="Z184"/>
  <c r="X205"/>
  <c r="Z205"/>
  <c r="X149"/>
  <c r="Z149"/>
  <c r="X165"/>
  <c r="Z165"/>
  <c r="Z181"/>
  <c r="X181"/>
  <c r="Z196"/>
  <c r="X196"/>
  <c r="Z225"/>
  <c r="X225"/>
  <c r="Z202"/>
  <c r="X202"/>
  <c r="X218"/>
  <c r="Z218"/>
  <c r="Z234"/>
  <c r="X234"/>
  <c r="Z250"/>
  <c r="X250"/>
  <c r="Z215"/>
  <c r="X215"/>
  <c r="X231"/>
  <c r="Z231"/>
  <c r="X247"/>
  <c r="Z247"/>
  <c r="Z232"/>
  <c r="X232"/>
  <c r="X248"/>
  <c r="Z248"/>
  <c r="Z241"/>
  <c r="X241"/>
  <c r="Z257"/>
  <c r="X257"/>
  <c r="S5"/>
  <c r="U5"/>
  <c r="S20"/>
  <c r="U20"/>
  <c r="U8"/>
  <c r="S8"/>
  <c r="U17"/>
  <c r="S17"/>
  <c r="U27"/>
  <c r="S27"/>
  <c r="U34"/>
  <c r="S34"/>
  <c r="U52"/>
  <c r="S52"/>
  <c r="S71"/>
  <c r="U71"/>
  <c r="S31"/>
  <c r="U31"/>
  <c r="S44"/>
  <c r="U44"/>
  <c r="S57"/>
  <c r="U57"/>
  <c r="S78"/>
  <c r="U78"/>
  <c r="S21"/>
  <c r="U21"/>
  <c r="S50"/>
  <c r="U50"/>
  <c r="U69"/>
  <c r="S69"/>
  <c r="S10"/>
  <c r="U10"/>
  <c r="U23"/>
  <c r="S23"/>
  <c r="U43"/>
  <c r="S43"/>
  <c r="U55"/>
  <c r="S55"/>
  <c r="S75"/>
  <c r="U75"/>
  <c r="S64"/>
  <c r="U64"/>
  <c r="S80"/>
  <c r="U80"/>
  <c r="U96"/>
  <c r="S96"/>
  <c r="U112"/>
  <c r="S112"/>
  <c r="U128"/>
  <c r="S128"/>
  <c r="U144"/>
  <c r="S144"/>
  <c r="U176"/>
  <c r="S176"/>
  <c r="S105"/>
  <c r="U105"/>
  <c r="S121"/>
  <c r="U121"/>
  <c r="U140"/>
  <c r="S140"/>
  <c r="S169"/>
  <c r="U169"/>
  <c r="S102"/>
  <c r="U102"/>
  <c r="S118"/>
  <c r="U118"/>
  <c r="U136"/>
  <c r="S136"/>
  <c r="U164"/>
  <c r="S164"/>
  <c r="U99"/>
  <c r="S99"/>
  <c r="U115"/>
  <c r="S115"/>
  <c r="U131"/>
  <c r="S131"/>
  <c r="S157"/>
  <c r="U157"/>
  <c r="S139"/>
  <c r="U139"/>
  <c r="U155"/>
  <c r="S155"/>
  <c r="U171"/>
  <c r="S171"/>
  <c r="U187"/>
  <c r="S187"/>
  <c r="S210"/>
  <c r="U210"/>
  <c r="S184"/>
  <c r="U184"/>
  <c r="S201"/>
  <c r="U201"/>
  <c r="S181"/>
  <c r="U181"/>
  <c r="S197"/>
  <c r="U197"/>
  <c r="S222"/>
  <c r="U222"/>
  <c r="S158"/>
  <c r="U158"/>
  <c r="S174"/>
  <c r="U174"/>
  <c r="U193"/>
  <c r="S193"/>
  <c r="U217"/>
  <c r="S217"/>
  <c r="S203"/>
  <c r="U203"/>
  <c r="S219"/>
  <c r="U219"/>
  <c r="U235"/>
  <c r="S235"/>
  <c r="U251"/>
  <c r="S251"/>
  <c r="U216"/>
  <c r="S216"/>
  <c r="S232"/>
  <c r="U232"/>
  <c r="S248"/>
  <c r="U248"/>
  <c r="U229"/>
  <c r="S229"/>
  <c r="S245"/>
  <c r="U245"/>
  <c r="U234"/>
  <c r="S234"/>
  <c r="U250"/>
  <c r="S250"/>
  <c r="X8"/>
  <c r="Z8"/>
  <c r="Z17"/>
  <c r="X17"/>
  <c r="Z11"/>
  <c r="X11"/>
  <c r="Z10"/>
  <c r="X10"/>
  <c r="Z23"/>
  <c r="X23"/>
  <c r="Z43"/>
  <c r="X43"/>
  <c r="Z55"/>
  <c r="X55"/>
  <c r="Z80"/>
  <c r="X80"/>
  <c r="X27"/>
  <c r="Z27"/>
  <c r="X34"/>
  <c r="Z34"/>
  <c r="X52"/>
  <c r="Z52"/>
  <c r="X70"/>
  <c r="Z70"/>
  <c r="X20"/>
  <c r="Z20"/>
  <c r="X42"/>
  <c r="Z42"/>
  <c r="X53"/>
  <c r="Z53"/>
  <c r="Z72"/>
  <c r="X72"/>
  <c r="X15"/>
  <c r="Z15"/>
  <c r="Z40"/>
  <c r="X40"/>
  <c r="X62"/>
  <c r="Z62"/>
  <c r="Z84"/>
  <c r="X84"/>
  <c r="X67"/>
  <c r="Z67"/>
  <c r="X83"/>
  <c r="Z83"/>
  <c r="Z99"/>
  <c r="X99"/>
  <c r="Z115"/>
  <c r="X115"/>
  <c r="Z131"/>
  <c r="X131"/>
  <c r="Z155"/>
  <c r="X155"/>
  <c r="X96"/>
  <c r="Z96"/>
  <c r="X112"/>
  <c r="Z112"/>
  <c r="X128"/>
  <c r="Z128"/>
  <c r="X148"/>
  <c r="Z148"/>
  <c r="X93"/>
  <c r="Z93"/>
  <c r="X109"/>
  <c r="Z109"/>
  <c r="X125"/>
  <c r="Z125"/>
  <c r="X144"/>
  <c r="Z144"/>
  <c r="Z175"/>
  <c r="X175"/>
  <c r="Z102"/>
  <c r="X102"/>
  <c r="Z118"/>
  <c r="X118"/>
  <c r="Z135"/>
  <c r="X135"/>
  <c r="X168"/>
  <c r="Z168"/>
  <c r="X142"/>
  <c r="Z142"/>
  <c r="Z158"/>
  <c r="X158"/>
  <c r="Z174"/>
  <c r="X174"/>
  <c r="Z192"/>
  <c r="X192"/>
  <c r="X221"/>
  <c r="Z221"/>
  <c r="X187"/>
  <c r="Z187"/>
  <c r="Z208"/>
  <c r="X208"/>
  <c r="X180"/>
  <c r="Z180"/>
  <c r="X200"/>
  <c r="Z200"/>
  <c r="X145"/>
  <c r="Z145"/>
  <c r="X161"/>
  <c r="Z161"/>
  <c r="X177"/>
  <c r="Z177"/>
  <c r="Z191"/>
  <c r="X191"/>
  <c r="Z220"/>
  <c r="X220"/>
  <c r="X198"/>
  <c r="Z198"/>
  <c r="X214"/>
  <c r="Z214"/>
  <c r="X230"/>
  <c r="Z230"/>
  <c r="Z246"/>
  <c r="X246"/>
  <c r="Z211"/>
  <c r="X211"/>
  <c r="X227"/>
  <c r="Z227"/>
  <c r="X243"/>
  <c r="Z243"/>
  <c r="Z228"/>
  <c r="X228"/>
  <c r="X244"/>
  <c r="Z244"/>
  <c r="Z237"/>
  <c r="X237"/>
  <c r="Z253"/>
  <c r="X253"/>
  <c r="S15"/>
  <c r="U15"/>
  <c r="U14"/>
  <c r="S14"/>
  <c r="S4"/>
  <c r="U4"/>
  <c r="U13"/>
  <c r="S13"/>
  <c r="U26"/>
  <c r="S26"/>
  <c r="U30"/>
  <c r="S30"/>
  <c r="U48"/>
  <c r="S48"/>
  <c r="U66"/>
  <c r="S66"/>
  <c r="S87"/>
  <c r="U87"/>
  <c r="S42"/>
  <c r="U42"/>
  <c r="S53"/>
  <c r="U53"/>
  <c r="U73"/>
  <c r="S73"/>
  <c r="S90"/>
  <c r="U90"/>
  <c r="S40"/>
  <c r="U40"/>
  <c r="S63"/>
  <c r="U63"/>
  <c r="U85"/>
  <c r="S85"/>
  <c r="U22"/>
  <c r="S22"/>
  <c r="U41"/>
  <c r="S41"/>
  <c r="U51"/>
  <c r="S51"/>
  <c r="U70"/>
  <c r="S70"/>
  <c r="U60"/>
  <c r="S60"/>
  <c r="U76"/>
  <c r="S76"/>
  <c r="U92"/>
  <c r="S92"/>
  <c r="U108"/>
  <c r="S108"/>
  <c r="U124"/>
  <c r="S124"/>
  <c r="S138"/>
  <c r="U138"/>
  <c r="U168"/>
  <c r="S168"/>
  <c r="S101"/>
  <c r="U101"/>
  <c r="S117"/>
  <c r="U117"/>
  <c r="S134"/>
  <c r="U134"/>
  <c r="S161"/>
  <c r="U161"/>
  <c r="S98"/>
  <c r="U98"/>
  <c r="S114"/>
  <c r="U114"/>
  <c r="S130"/>
  <c r="U130"/>
  <c r="U156"/>
  <c r="S156"/>
  <c r="U95"/>
  <c r="S95"/>
  <c r="U111"/>
  <c r="S111"/>
  <c r="U127"/>
  <c r="S127"/>
  <c r="S149"/>
  <c r="U149"/>
  <c r="S135"/>
  <c r="U135"/>
  <c r="U151"/>
  <c r="S151"/>
  <c r="U167"/>
  <c r="S167"/>
  <c r="U183"/>
  <c r="S183"/>
  <c r="U205"/>
  <c r="S205"/>
  <c r="S180"/>
  <c r="U180"/>
  <c r="U196"/>
  <c r="S196"/>
  <c r="U230"/>
  <c r="S230"/>
  <c r="U192"/>
  <c r="S192"/>
  <c r="S214"/>
  <c r="U214"/>
  <c r="S154"/>
  <c r="U154"/>
  <c r="S170"/>
  <c r="U170"/>
  <c r="U186"/>
  <c r="S186"/>
  <c r="U209"/>
  <c r="S209"/>
  <c r="U199"/>
  <c r="S199"/>
  <c r="S215"/>
  <c r="U215"/>
  <c r="S231"/>
  <c r="U231"/>
  <c r="U247"/>
  <c r="S247"/>
  <c r="U212"/>
  <c r="S212"/>
  <c r="S228"/>
  <c r="U228"/>
  <c r="S244"/>
  <c r="U244"/>
  <c r="U225"/>
  <c r="S225"/>
  <c r="S241"/>
  <c r="U241"/>
  <c r="S257"/>
  <c r="U257"/>
  <c r="U246"/>
  <c r="S246"/>
  <c r="Z7"/>
  <c r="X7"/>
  <c r="X14"/>
  <c r="Z14"/>
  <c r="Z9"/>
  <c r="X9"/>
  <c r="X4"/>
  <c r="Z4"/>
  <c r="Z22"/>
  <c r="X22"/>
  <c r="Z41"/>
  <c r="X41"/>
  <c r="Z51"/>
  <c r="X51"/>
  <c r="X74"/>
  <c r="Z74"/>
  <c r="X26"/>
  <c r="Z26"/>
  <c r="X30"/>
  <c r="Z30"/>
  <c r="X48"/>
  <c r="Z48"/>
  <c r="X65"/>
  <c r="Z65"/>
  <c r="X86"/>
  <c r="Z86"/>
  <c r="X39"/>
  <c r="Z39"/>
  <c r="X49"/>
  <c r="Z49"/>
  <c r="X66"/>
  <c r="Z66"/>
  <c r="Z88"/>
  <c r="X88"/>
  <c r="Z36"/>
  <c r="X36"/>
  <c r="Z58"/>
  <c r="X58"/>
  <c r="X78"/>
  <c r="Z78"/>
  <c r="Z63"/>
  <c r="X63"/>
  <c r="Z79"/>
  <c r="X79"/>
  <c r="Z95"/>
  <c r="X95"/>
  <c r="Z111"/>
  <c r="X111"/>
  <c r="Z127"/>
  <c r="X127"/>
  <c r="Z147"/>
  <c r="X147"/>
  <c r="X92"/>
  <c r="Z92"/>
  <c r="X108"/>
  <c r="Z108"/>
  <c r="X124"/>
  <c r="Z124"/>
  <c r="Z143"/>
  <c r="X143"/>
  <c r="X172"/>
  <c r="Z172"/>
  <c r="X105"/>
  <c r="Z105"/>
  <c r="X121"/>
  <c r="Z121"/>
  <c r="Z139"/>
  <c r="X139"/>
  <c r="Z167"/>
  <c r="X167"/>
  <c r="Z98"/>
  <c r="X98"/>
  <c r="Z114"/>
  <c r="X114"/>
  <c r="Z130"/>
  <c r="X130"/>
  <c r="X160"/>
  <c r="Z160"/>
  <c r="X138"/>
  <c r="Z138"/>
  <c r="Z154"/>
  <c r="X154"/>
  <c r="Z170"/>
  <c r="X170"/>
  <c r="Z186"/>
  <c r="X186"/>
  <c r="X213"/>
  <c r="Z213"/>
  <c r="X183"/>
  <c r="Z183"/>
  <c r="X204"/>
  <c r="Z204"/>
  <c r="Z233"/>
  <c r="X233"/>
  <c r="Z195"/>
  <c r="X195"/>
  <c r="X217"/>
  <c r="Z217"/>
  <c r="X157"/>
  <c r="Z157"/>
  <c r="X173"/>
  <c r="Z173"/>
  <c r="Z189"/>
  <c r="X189"/>
  <c r="Z212"/>
  <c r="X212"/>
  <c r="X194"/>
  <c r="Z194"/>
  <c r="X210"/>
  <c r="Z210"/>
  <c r="X226"/>
  <c r="Z226"/>
  <c r="Z242"/>
  <c r="X242"/>
  <c r="Z207"/>
  <c r="X207"/>
  <c r="Z223"/>
  <c r="X223"/>
  <c r="X239"/>
  <c r="Z239"/>
  <c r="X255"/>
  <c r="Z255"/>
  <c r="X240"/>
  <c r="Z240"/>
  <c r="X256"/>
  <c r="Z256"/>
  <c r="Z249"/>
  <c r="X249"/>
  <c r="U6"/>
  <c r="S6"/>
  <c r="S3"/>
  <c r="U3"/>
  <c r="U11"/>
  <c r="S11"/>
  <c r="U25"/>
  <c r="S25"/>
  <c r="U29"/>
  <c r="S29"/>
  <c r="U38"/>
  <c r="S38"/>
  <c r="U61"/>
  <c r="S61"/>
  <c r="U82"/>
  <c r="S82"/>
  <c r="S39"/>
  <c r="U39"/>
  <c r="S49"/>
  <c r="U49"/>
  <c r="S67"/>
  <c r="U67"/>
  <c r="U89"/>
  <c r="S89"/>
  <c r="S36"/>
  <c r="U36"/>
  <c r="S58"/>
  <c r="U58"/>
  <c r="S79"/>
  <c r="U79"/>
  <c r="S18"/>
  <c r="U18"/>
  <c r="U33"/>
  <c r="S33"/>
  <c r="U47"/>
  <c r="S47"/>
  <c r="U65"/>
  <c r="S65"/>
  <c r="U86"/>
  <c r="S86"/>
  <c r="S72"/>
  <c r="U72"/>
  <c r="S88"/>
  <c r="U88"/>
  <c r="U104"/>
  <c r="S104"/>
  <c r="U120"/>
  <c r="S120"/>
  <c r="U133"/>
  <c r="S133"/>
  <c r="U160"/>
  <c r="S160"/>
  <c r="S97"/>
  <c r="U97"/>
  <c r="S113"/>
  <c r="U113"/>
  <c r="S129"/>
  <c r="U129"/>
  <c r="S153"/>
  <c r="U153"/>
  <c r="S94"/>
  <c r="U94"/>
  <c r="S110"/>
  <c r="U110"/>
  <c r="S126"/>
  <c r="U126"/>
  <c r="U148"/>
  <c r="S148"/>
  <c r="U91"/>
  <c r="S91"/>
  <c r="U107"/>
  <c r="S107"/>
  <c r="U123"/>
  <c r="S123"/>
  <c r="S142"/>
  <c r="U142"/>
  <c r="S173"/>
  <c r="U173"/>
  <c r="U147"/>
  <c r="S147"/>
  <c r="U163"/>
  <c r="S163"/>
  <c r="U179"/>
  <c r="S179"/>
  <c r="U200"/>
  <c r="S200"/>
  <c r="U226"/>
  <c r="S226"/>
  <c r="S190"/>
  <c r="U190"/>
  <c r="U221"/>
  <c r="S221"/>
  <c r="S189"/>
  <c r="U189"/>
  <c r="S206"/>
  <c r="U206"/>
  <c r="S150"/>
  <c r="U150"/>
  <c r="S166"/>
  <c r="U166"/>
  <c r="U182"/>
  <c r="S182"/>
  <c r="U204"/>
  <c r="S204"/>
  <c r="S195"/>
  <c r="U195"/>
  <c r="S211"/>
  <c r="U211"/>
  <c r="S227"/>
  <c r="U227"/>
  <c r="U243"/>
  <c r="S243"/>
  <c r="U208"/>
  <c r="S208"/>
  <c r="U224"/>
  <c r="S224"/>
  <c r="S240"/>
  <c r="U240"/>
  <c r="S256"/>
  <c r="U256"/>
  <c r="S237"/>
  <c r="U237"/>
  <c r="S253"/>
  <c r="U253"/>
  <c r="U242"/>
  <c r="S242"/>
  <c r="D46"/>
  <c r="G32"/>
  <c r="G34" s="1"/>
  <c r="G35" s="1"/>
  <c r="E32" l="1"/>
  <c r="E37" s="1"/>
  <c r="G27"/>
  <c r="G28" s="1"/>
  <c r="D34"/>
  <c r="D35" s="1"/>
  <c r="C37"/>
  <c r="C27"/>
  <c r="C28" s="1"/>
  <c r="D27"/>
  <c r="D28" s="1"/>
  <c r="J30"/>
  <c r="E27"/>
  <c r="E28" s="1"/>
  <c r="G29" l="1"/>
  <c r="G30" s="1"/>
  <c r="E34"/>
  <c r="E35" s="1"/>
  <c r="D29"/>
  <c r="E29"/>
  <c r="C29"/>
  <c r="C30" s="1"/>
  <c r="E30" l="1"/>
  <c r="D30"/>
</calcChain>
</file>

<file path=xl/comments1.xml><?xml version="1.0" encoding="utf-8"?>
<comments xmlns="http://schemas.openxmlformats.org/spreadsheetml/2006/main">
  <authors>
    <author>wernerhirschhh@aol.com</author>
  </authors>
  <commentList>
    <comment ref="C30" authorId="0">
      <text>
        <r>
          <rPr>
            <b/>
            <sz val="9"/>
            <color indexed="81"/>
            <rFont val="Tahoma"/>
            <family val="2"/>
          </rPr>
          <t>Berechnungsvorschlag zur Eingabe in Zeile 22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30" authorId="0">
      <text>
        <r>
          <rPr>
            <b/>
            <sz val="9"/>
            <color indexed="81"/>
            <rFont val="Tahoma"/>
            <family val="2"/>
          </rPr>
          <t>Berechnungsvorschlag zur Eingabe in Zeile 22</t>
        </r>
      </text>
    </comment>
    <comment ref="E30" authorId="0">
      <text>
        <r>
          <rPr>
            <b/>
            <sz val="9"/>
            <color indexed="81"/>
            <rFont val="Tahoma"/>
            <family val="2"/>
          </rPr>
          <t>Berechnungsvorschlag zur Eingabe in Zeile 22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30" authorId="0">
      <text>
        <r>
          <rPr>
            <b/>
            <sz val="9"/>
            <color indexed="81"/>
            <rFont val="Tahoma"/>
            <family val="2"/>
          </rPr>
          <t>Berechnungsvorschlag zur Eingabe in Zeile 22</t>
        </r>
      </text>
    </comment>
    <comment ref="J30" authorId="0">
      <text>
        <r>
          <rPr>
            <b/>
            <sz val="9"/>
            <color indexed="81"/>
            <rFont val="Tahoma"/>
            <family val="2"/>
          </rPr>
          <t>Berechnungsvorschlag zur Eingabe in Zeile 22</t>
        </r>
      </text>
    </comment>
  </commentList>
</comments>
</file>

<file path=xl/sharedStrings.xml><?xml version="1.0" encoding="utf-8"?>
<sst xmlns="http://schemas.openxmlformats.org/spreadsheetml/2006/main" count="116" uniqueCount="65">
  <si>
    <t>Quarz:</t>
  </si>
  <si>
    <t>MHz</t>
  </si>
  <si>
    <t>solar</t>
  </si>
  <si>
    <t>stellar</t>
  </si>
  <si>
    <t>lunar</t>
  </si>
  <si>
    <t>Encoder RA</t>
  </si>
  <si>
    <t>Encoder DE</t>
  </si>
  <si>
    <t>Taktfrequenz intern:</t>
  </si>
  <si>
    <t>Hz</t>
  </si>
  <si>
    <t>Eingabefelder</t>
  </si>
  <si>
    <t>Loops gesamt</t>
  </si>
  <si>
    <t>Fehler</t>
  </si>
  <si>
    <t>C</t>
  </si>
  <si>
    <t>B</t>
  </si>
  <si>
    <t>Timer 0, Prescaler:</t>
  </si>
  <si>
    <t>Timerfrequenz:</t>
  </si>
  <si>
    <t>Stundenachse</t>
  </si>
  <si>
    <t>Deklinationsachse</t>
  </si>
  <si>
    <t>Zähnezahl Schneckenrad:</t>
  </si>
  <si>
    <t>n</t>
  </si>
  <si>
    <t>Getriebeübersetzung:</t>
  </si>
  <si>
    <t>Schrittmotor Schrittwinkel</t>
  </si>
  <si>
    <t>Grad</t>
  </si>
  <si>
    <t>Gesamtübersetzung steps/360°</t>
  </si>
  <si>
    <t>&lt;= min: 85.290, max: 691.180 =&gt;</t>
  </si>
  <si>
    <t>Bogensekunden/Vollschritt</t>
  </si>
  <si>
    <t>arcsek/n</t>
  </si>
  <si>
    <t>Mikroschritte/Vollschritt:</t>
  </si>
  <si>
    <t>Solar</t>
  </si>
  <si>
    <t>Stellar</t>
  </si>
  <si>
    <t>Lunar</t>
  </si>
  <si>
    <t>Max</t>
  </si>
  <si>
    <t>Encoder</t>
  </si>
  <si>
    <t>Normal</t>
  </si>
  <si>
    <t>Positioniergeschwindigkeit</t>
  </si>
  <si>
    <t>arcsek/sek</t>
  </si>
  <si>
    <t>Erforderliche Frequenz Mikroschritt:</t>
  </si>
  <si>
    <t>Maximale Frequenz Vollschritt</t>
  </si>
  <si>
    <t>Encoder Auflösung</t>
  </si>
  <si>
    <t>arcsek</t>
  </si>
  <si>
    <t>Übersetzungsverhältnis soll</t>
  </si>
  <si>
    <t>Interner Takt</t>
  </si>
  <si>
    <t>Takte soll</t>
  </si>
  <si>
    <t>Takte</t>
  </si>
  <si>
    <t>A</t>
  </si>
  <si>
    <t>Loops A</t>
  </si>
  <si>
    <t>Loops A+1</t>
  </si>
  <si>
    <t>Takte soll, Rest nach Komma</t>
  </si>
  <si>
    <t>Minimum Fehler</t>
  </si>
  <si>
    <t>Loops gesamt (Vorschlag)</t>
  </si>
  <si>
    <t>Takte ist</t>
  </si>
  <si>
    <t>%</t>
  </si>
  <si>
    <t>arcsec/d</t>
  </si>
  <si>
    <t>Periodischer Fehler</t>
  </si>
  <si>
    <t>+/- arcsec</t>
  </si>
  <si>
    <t>Tatsächliche Frequenz</t>
  </si>
  <si>
    <t>Zeit für 90 Grad Schwenk</t>
  </si>
  <si>
    <t>sec</t>
  </si>
  <si>
    <t>Parameter:</t>
  </si>
  <si>
    <t>1.Stellar</t>
  </si>
  <si>
    <t>2.Solar</t>
  </si>
  <si>
    <t>3.Lunar</t>
  </si>
  <si>
    <t>4.RAmax,DEno/max (=A,A,A)</t>
  </si>
  <si>
    <t>5.RA Encoder</t>
  </si>
  <si>
    <t>6.DE Encoder</t>
  </si>
</sst>
</file>

<file path=xl/styles.xml><?xml version="1.0" encoding="utf-8"?>
<styleSheet xmlns="http://schemas.openxmlformats.org/spreadsheetml/2006/main">
  <numFmts count="7">
    <numFmt numFmtId="164" formatCode="0.000"/>
    <numFmt numFmtId="165" formatCode="0.0"/>
    <numFmt numFmtId="166" formatCode="0.0000000"/>
    <numFmt numFmtId="167" formatCode="0.0000"/>
    <numFmt numFmtId="168" formatCode="0.000000"/>
    <numFmt numFmtId="169" formatCode="0.000000%"/>
    <numFmt numFmtId="170" formatCode="0.000%"/>
  </numFmts>
  <fonts count="7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22"/>
      <name val="Arial"/>
      <family val="2"/>
    </font>
    <font>
      <b/>
      <sz val="10"/>
      <name val="Arial"/>
      <family val="2"/>
    </font>
    <font>
      <sz val="10"/>
      <color theme="1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34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9" fontId="1" fillId="0" borderId="0" applyFont="0" applyFill="0" applyBorder="0" applyAlignment="0" applyProtection="0"/>
  </cellStyleXfs>
  <cellXfs count="54">
    <xf numFmtId="0" fontId="0" fillId="0" borderId="0" xfId="0"/>
    <xf numFmtId="0" fontId="1" fillId="0" borderId="0" xfId="1"/>
    <xf numFmtId="164" fontId="1" fillId="0" borderId="0" xfId="1" applyNumberFormat="1"/>
    <xf numFmtId="0" fontId="1" fillId="0" borderId="0" xfId="1" applyFont="1"/>
    <xf numFmtId="3" fontId="1" fillId="0" borderId="0" xfId="1" applyNumberFormat="1"/>
    <xf numFmtId="0" fontId="1" fillId="2" borderId="0" xfId="1" applyFill="1"/>
    <xf numFmtId="165" fontId="1" fillId="0" borderId="0" xfId="1" applyNumberFormat="1"/>
    <xf numFmtId="0" fontId="1" fillId="0" borderId="1" xfId="1" applyBorder="1" applyAlignment="1">
      <alignment horizontal="centerContinuous"/>
    </xf>
    <xf numFmtId="0" fontId="1" fillId="0" borderId="2" xfId="1" applyBorder="1" applyAlignment="1">
      <alignment horizontal="centerContinuous"/>
    </xf>
    <xf numFmtId="0" fontId="1" fillId="0" borderId="3" xfId="1" applyBorder="1" applyAlignment="1">
      <alignment horizontal="centerContinuous"/>
    </xf>
    <xf numFmtId="0" fontId="1" fillId="0" borderId="4" xfId="1" applyBorder="1" applyAlignment="1">
      <alignment horizontal="centerContinuous"/>
    </xf>
    <xf numFmtId="0" fontId="1" fillId="2" borderId="5" xfId="1" applyFill="1" applyBorder="1"/>
    <xf numFmtId="0" fontId="1" fillId="0" borderId="0" xfId="1" applyBorder="1"/>
    <xf numFmtId="0" fontId="1" fillId="0" borderId="6" xfId="1" applyBorder="1"/>
    <xf numFmtId="0" fontId="1" fillId="2" borderId="5" xfId="1" applyFont="1" applyFill="1" applyBorder="1"/>
    <xf numFmtId="3" fontId="1" fillId="0" borderId="5" xfId="1" applyNumberFormat="1" applyBorder="1"/>
    <xf numFmtId="1" fontId="1" fillId="0" borderId="0" xfId="1" applyNumberFormat="1" applyBorder="1"/>
    <xf numFmtId="165" fontId="1" fillId="0" borderId="5" xfId="1" applyNumberFormat="1" applyBorder="1"/>
    <xf numFmtId="0" fontId="1" fillId="0" borderId="5" xfId="1" applyBorder="1"/>
    <xf numFmtId="0" fontId="1" fillId="3" borderId="0" xfId="1" applyFill="1" applyBorder="1"/>
    <xf numFmtId="166" fontId="1" fillId="0" borderId="0" xfId="1" applyNumberFormat="1"/>
    <xf numFmtId="0" fontId="2" fillId="0" borderId="0" xfId="1" applyFont="1"/>
    <xf numFmtId="0" fontId="2" fillId="0" borderId="5" xfId="1" applyFont="1" applyBorder="1"/>
    <xf numFmtId="0" fontId="2" fillId="0" borderId="0" xfId="1" applyFont="1" applyBorder="1"/>
    <xf numFmtId="0" fontId="2" fillId="0" borderId="6" xfId="1" applyFont="1" applyBorder="1"/>
    <xf numFmtId="0" fontId="3" fillId="0" borderId="4" xfId="1" applyFont="1" applyBorder="1"/>
    <xf numFmtId="0" fontId="3" fillId="0" borderId="1" xfId="1" applyFont="1" applyBorder="1"/>
    <xf numFmtId="0" fontId="3" fillId="3" borderId="4" xfId="1" applyFont="1" applyFill="1" applyBorder="1"/>
    <xf numFmtId="167" fontId="1" fillId="0" borderId="5" xfId="1" applyNumberFormat="1" applyBorder="1"/>
    <xf numFmtId="167" fontId="1" fillId="0" borderId="0" xfId="1" applyNumberFormat="1" applyBorder="1"/>
    <xf numFmtId="167" fontId="1" fillId="0" borderId="6" xfId="1" applyNumberFormat="1" applyBorder="1"/>
    <xf numFmtId="167" fontId="1" fillId="0" borderId="0" xfId="1" applyNumberFormat="1"/>
    <xf numFmtId="168" fontId="1" fillId="0" borderId="5" xfId="1" applyNumberFormat="1" applyBorder="1"/>
    <xf numFmtId="168" fontId="1" fillId="0" borderId="0" xfId="1" applyNumberFormat="1" applyBorder="1"/>
    <xf numFmtId="168" fontId="1" fillId="0" borderId="6" xfId="1" applyNumberFormat="1" applyBorder="1"/>
    <xf numFmtId="169" fontId="0" fillId="0" borderId="0" xfId="2" applyNumberFormat="1" applyFont="1"/>
    <xf numFmtId="2" fontId="1" fillId="0" borderId="5" xfId="1" applyNumberFormat="1" applyBorder="1"/>
    <xf numFmtId="2" fontId="1" fillId="0" borderId="0" xfId="1" applyNumberFormat="1" applyBorder="1"/>
    <xf numFmtId="2" fontId="1" fillId="0" borderId="6" xfId="1" applyNumberFormat="1" applyBorder="1"/>
    <xf numFmtId="1" fontId="1" fillId="0" borderId="0" xfId="1" applyNumberFormat="1"/>
    <xf numFmtId="0" fontId="1" fillId="0" borderId="0" xfId="1" quotePrefix="1" applyFont="1"/>
    <xf numFmtId="164" fontId="1" fillId="0" borderId="5" xfId="1" applyNumberFormat="1" applyBorder="1"/>
    <xf numFmtId="164" fontId="1" fillId="0" borderId="0" xfId="1" applyNumberFormat="1" applyBorder="1"/>
    <xf numFmtId="0" fontId="1" fillId="0" borderId="7" xfId="1" applyBorder="1"/>
    <xf numFmtId="0" fontId="1" fillId="0" borderId="8" xfId="1" applyBorder="1"/>
    <xf numFmtId="1" fontId="1" fillId="0" borderId="8" xfId="1" applyNumberFormat="1" applyBorder="1"/>
    <xf numFmtId="1" fontId="1" fillId="0" borderId="9" xfId="1" applyNumberFormat="1" applyBorder="1"/>
    <xf numFmtId="2" fontId="1" fillId="0" borderId="7" xfId="1" applyNumberFormat="1" applyBorder="1"/>
    <xf numFmtId="0" fontId="1" fillId="0" borderId="0" xfId="1" applyAlignment="1">
      <alignment horizontal="center"/>
    </xf>
    <xf numFmtId="0" fontId="1" fillId="0" borderId="3" xfId="1" applyBorder="1"/>
    <xf numFmtId="0" fontId="1" fillId="0" borderId="4" xfId="1" applyBorder="1" applyAlignment="1">
      <alignment horizontal="center"/>
    </xf>
    <xf numFmtId="0" fontId="1" fillId="0" borderId="4" xfId="1" applyBorder="1"/>
    <xf numFmtId="0" fontId="4" fillId="0" borderId="0" xfId="0" quotePrefix="1" applyFont="1"/>
    <xf numFmtId="170" fontId="1" fillId="0" borderId="0" xfId="1" applyNumberFormat="1"/>
  </cellXfs>
  <cellStyles count="3">
    <cellStyle name="Prozent 2" xfId="2"/>
    <cellStyle name="Standard" xfId="0" builtinId="0"/>
    <cellStyle name="Standard 2" xfId="1"/>
  </cellStyles>
  <dxfs count="6"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000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J257"/>
  <sheetViews>
    <sheetView tabSelected="1" topLeftCell="A12" zoomScaleNormal="100" workbookViewId="0">
      <selection activeCell="G23" sqref="G23"/>
    </sheetView>
  </sheetViews>
  <sheetFormatPr baseColWidth="10" defaultRowHeight="12.75"/>
  <cols>
    <col min="1" max="1" width="36.28515625" style="1" customWidth="1"/>
    <col min="2" max="2" width="10.140625" style="1" customWidth="1"/>
    <col min="3" max="3" width="15.42578125" style="1" bestFit="1" customWidth="1"/>
    <col min="4" max="5" width="12.42578125" style="1" bestFit="1" customWidth="1"/>
    <col min="6" max="6" width="12.140625" style="1" bestFit="1" customWidth="1"/>
    <col min="7" max="7" width="12.140625" style="1" customWidth="1"/>
    <col min="8" max="8" width="11.5703125" style="1" bestFit="1" customWidth="1"/>
    <col min="9" max="9" width="12.140625" style="1" bestFit="1" customWidth="1"/>
    <col min="10" max="10" width="12.140625" style="1" customWidth="1"/>
    <col min="11" max="11" width="10.85546875" style="1"/>
    <col min="12" max="12" width="12.28515625" style="1" bestFit="1" customWidth="1"/>
    <col min="13" max="249" width="10.85546875" style="1"/>
    <col min="250" max="250" width="30" style="1" customWidth="1"/>
    <col min="251" max="251" width="7.85546875" style="1" customWidth="1"/>
    <col min="252" max="252" width="11.5703125" style="1" customWidth="1"/>
    <col min="253" max="253" width="12.5703125" style="1" customWidth="1"/>
    <col min="254" max="256" width="11.5703125" style="1" bestFit="1" customWidth="1"/>
    <col min="257" max="257" width="12.140625" style="1" bestFit="1" customWidth="1"/>
    <col min="258" max="258" width="11.5703125" style="1" bestFit="1" customWidth="1"/>
    <col min="259" max="259" width="12.140625" style="1" bestFit="1" customWidth="1"/>
    <col min="260" max="260" width="10.85546875" style="1"/>
    <col min="261" max="261" width="12.28515625" style="1" bestFit="1" customWidth="1"/>
    <col min="262" max="262" width="14.5703125" style="1" bestFit="1" customWidth="1"/>
    <col min="263" max="505" width="10.85546875" style="1"/>
    <col min="506" max="506" width="30" style="1" customWidth="1"/>
    <col min="507" max="507" width="7.85546875" style="1" customWidth="1"/>
    <col min="508" max="508" width="11.5703125" style="1" customWidth="1"/>
    <col min="509" max="509" width="12.5703125" style="1" customWidth="1"/>
    <col min="510" max="512" width="11.5703125" style="1" bestFit="1" customWidth="1"/>
    <col min="513" max="513" width="12.140625" style="1" bestFit="1" customWidth="1"/>
    <col min="514" max="514" width="11.5703125" style="1" bestFit="1" customWidth="1"/>
    <col min="515" max="515" width="12.140625" style="1" bestFit="1" customWidth="1"/>
    <col min="516" max="516" width="10.85546875" style="1"/>
    <col min="517" max="517" width="12.28515625" style="1" bestFit="1" customWidth="1"/>
    <col min="518" max="518" width="14.5703125" style="1" bestFit="1" customWidth="1"/>
    <col min="519" max="761" width="10.85546875" style="1"/>
    <col min="762" max="762" width="30" style="1" customWidth="1"/>
    <col min="763" max="763" width="7.85546875" style="1" customWidth="1"/>
    <col min="764" max="764" width="11.5703125" style="1" customWidth="1"/>
    <col min="765" max="765" width="12.5703125" style="1" customWidth="1"/>
    <col min="766" max="768" width="11.5703125" style="1" bestFit="1" customWidth="1"/>
    <col min="769" max="769" width="12.140625" style="1" bestFit="1" customWidth="1"/>
    <col min="770" max="770" width="11.5703125" style="1" bestFit="1" customWidth="1"/>
    <col min="771" max="771" width="12.140625" style="1" bestFit="1" customWidth="1"/>
    <col min="772" max="772" width="10.85546875" style="1"/>
    <col min="773" max="773" width="12.28515625" style="1" bestFit="1" customWidth="1"/>
    <col min="774" max="774" width="14.5703125" style="1" bestFit="1" customWidth="1"/>
    <col min="775" max="1017" width="10.85546875" style="1"/>
    <col min="1018" max="1018" width="30" style="1" customWidth="1"/>
    <col min="1019" max="1019" width="7.85546875" style="1" customWidth="1"/>
    <col min="1020" max="1020" width="11.5703125" style="1" customWidth="1"/>
    <col min="1021" max="1021" width="12.5703125" style="1" customWidth="1"/>
    <col min="1022" max="1024" width="11.5703125" style="1" bestFit="1" customWidth="1"/>
    <col min="1025" max="1025" width="12.140625" style="1" bestFit="1" customWidth="1"/>
    <col min="1026" max="1026" width="11.5703125" style="1" bestFit="1" customWidth="1"/>
    <col min="1027" max="1027" width="12.140625" style="1" bestFit="1" customWidth="1"/>
    <col min="1028" max="1028" width="10.85546875" style="1"/>
    <col min="1029" max="1029" width="12.28515625" style="1" bestFit="1" customWidth="1"/>
    <col min="1030" max="1030" width="14.5703125" style="1" bestFit="1" customWidth="1"/>
    <col min="1031" max="1273" width="10.85546875" style="1"/>
    <col min="1274" max="1274" width="30" style="1" customWidth="1"/>
    <col min="1275" max="1275" width="7.85546875" style="1" customWidth="1"/>
    <col min="1276" max="1276" width="11.5703125" style="1" customWidth="1"/>
    <col min="1277" max="1277" width="12.5703125" style="1" customWidth="1"/>
    <col min="1278" max="1280" width="11.5703125" style="1" bestFit="1" customWidth="1"/>
    <col min="1281" max="1281" width="12.140625" style="1" bestFit="1" customWidth="1"/>
    <col min="1282" max="1282" width="11.5703125" style="1" bestFit="1" customWidth="1"/>
    <col min="1283" max="1283" width="12.140625" style="1" bestFit="1" customWidth="1"/>
    <col min="1284" max="1284" width="10.85546875" style="1"/>
    <col min="1285" max="1285" width="12.28515625" style="1" bestFit="1" customWidth="1"/>
    <col min="1286" max="1286" width="14.5703125" style="1" bestFit="1" customWidth="1"/>
    <col min="1287" max="1529" width="10.85546875" style="1"/>
    <col min="1530" max="1530" width="30" style="1" customWidth="1"/>
    <col min="1531" max="1531" width="7.85546875" style="1" customWidth="1"/>
    <col min="1532" max="1532" width="11.5703125" style="1" customWidth="1"/>
    <col min="1533" max="1533" width="12.5703125" style="1" customWidth="1"/>
    <col min="1534" max="1536" width="11.5703125" style="1" bestFit="1" customWidth="1"/>
    <col min="1537" max="1537" width="12.140625" style="1" bestFit="1" customWidth="1"/>
    <col min="1538" max="1538" width="11.5703125" style="1" bestFit="1" customWidth="1"/>
    <col min="1539" max="1539" width="12.140625" style="1" bestFit="1" customWidth="1"/>
    <col min="1540" max="1540" width="10.85546875" style="1"/>
    <col min="1541" max="1541" width="12.28515625" style="1" bestFit="1" customWidth="1"/>
    <col min="1542" max="1542" width="14.5703125" style="1" bestFit="1" customWidth="1"/>
    <col min="1543" max="1785" width="10.85546875" style="1"/>
    <col min="1786" max="1786" width="30" style="1" customWidth="1"/>
    <col min="1787" max="1787" width="7.85546875" style="1" customWidth="1"/>
    <col min="1788" max="1788" width="11.5703125" style="1" customWidth="1"/>
    <col min="1789" max="1789" width="12.5703125" style="1" customWidth="1"/>
    <col min="1790" max="1792" width="11.5703125" style="1" bestFit="1" customWidth="1"/>
    <col min="1793" max="1793" width="12.140625" style="1" bestFit="1" customWidth="1"/>
    <col min="1794" max="1794" width="11.5703125" style="1" bestFit="1" customWidth="1"/>
    <col min="1795" max="1795" width="12.140625" style="1" bestFit="1" customWidth="1"/>
    <col min="1796" max="1796" width="10.85546875" style="1"/>
    <col min="1797" max="1797" width="12.28515625" style="1" bestFit="1" customWidth="1"/>
    <col min="1798" max="1798" width="14.5703125" style="1" bestFit="1" customWidth="1"/>
    <col min="1799" max="2041" width="10.85546875" style="1"/>
    <col min="2042" max="2042" width="30" style="1" customWidth="1"/>
    <col min="2043" max="2043" width="7.85546875" style="1" customWidth="1"/>
    <col min="2044" max="2044" width="11.5703125" style="1" customWidth="1"/>
    <col min="2045" max="2045" width="12.5703125" style="1" customWidth="1"/>
    <col min="2046" max="2048" width="11.5703125" style="1" bestFit="1" customWidth="1"/>
    <col min="2049" max="2049" width="12.140625" style="1" bestFit="1" customWidth="1"/>
    <col min="2050" max="2050" width="11.5703125" style="1" bestFit="1" customWidth="1"/>
    <col min="2051" max="2051" width="12.140625" style="1" bestFit="1" customWidth="1"/>
    <col min="2052" max="2052" width="10.85546875" style="1"/>
    <col min="2053" max="2053" width="12.28515625" style="1" bestFit="1" customWidth="1"/>
    <col min="2054" max="2054" width="14.5703125" style="1" bestFit="1" customWidth="1"/>
    <col min="2055" max="2297" width="10.85546875" style="1"/>
    <col min="2298" max="2298" width="30" style="1" customWidth="1"/>
    <col min="2299" max="2299" width="7.85546875" style="1" customWidth="1"/>
    <col min="2300" max="2300" width="11.5703125" style="1" customWidth="1"/>
    <col min="2301" max="2301" width="12.5703125" style="1" customWidth="1"/>
    <col min="2302" max="2304" width="11.5703125" style="1" bestFit="1" customWidth="1"/>
    <col min="2305" max="2305" width="12.140625" style="1" bestFit="1" customWidth="1"/>
    <col min="2306" max="2306" width="11.5703125" style="1" bestFit="1" customWidth="1"/>
    <col min="2307" max="2307" width="12.140625" style="1" bestFit="1" customWidth="1"/>
    <col min="2308" max="2308" width="10.85546875" style="1"/>
    <col min="2309" max="2309" width="12.28515625" style="1" bestFit="1" customWidth="1"/>
    <col min="2310" max="2310" width="14.5703125" style="1" bestFit="1" customWidth="1"/>
    <col min="2311" max="2553" width="10.85546875" style="1"/>
    <col min="2554" max="2554" width="30" style="1" customWidth="1"/>
    <col min="2555" max="2555" width="7.85546875" style="1" customWidth="1"/>
    <col min="2556" max="2556" width="11.5703125" style="1" customWidth="1"/>
    <col min="2557" max="2557" width="12.5703125" style="1" customWidth="1"/>
    <col min="2558" max="2560" width="11.5703125" style="1" bestFit="1" customWidth="1"/>
    <col min="2561" max="2561" width="12.140625" style="1" bestFit="1" customWidth="1"/>
    <col min="2562" max="2562" width="11.5703125" style="1" bestFit="1" customWidth="1"/>
    <col min="2563" max="2563" width="12.140625" style="1" bestFit="1" customWidth="1"/>
    <col min="2564" max="2564" width="10.85546875" style="1"/>
    <col min="2565" max="2565" width="12.28515625" style="1" bestFit="1" customWidth="1"/>
    <col min="2566" max="2566" width="14.5703125" style="1" bestFit="1" customWidth="1"/>
    <col min="2567" max="2809" width="10.85546875" style="1"/>
    <col min="2810" max="2810" width="30" style="1" customWidth="1"/>
    <col min="2811" max="2811" width="7.85546875" style="1" customWidth="1"/>
    <col min="2812" max="2812" width="11.5703125" style="1" customWidth="1"/>
    <col min="2813" max="2813" width="12.5703125" style="1" customWidth="1"/>
    <col min="2814" max="2816" width="11.5703125" style="1" bestFit="1" customWidth="1"/>
    <col min="2817" max="2817" width="12.140625" style="1" bestFit="1" customWidth="1"/>
    <col min="2818" max="2818" width="11.5703125" style="1" bestFit="1" customWidth="1"/>
    <col min="2819" max="2819" width="12.140625" style="1" bestFit="1" customWidth="1"/>
    <col min="2820" max="2820" width="10.85546875" style="1"/>
    <col min="2821" max="2821" width="12.28515625" style="1" bestFit="1" customWidth="1"/>
    <col min="2822" max="2822" width="14.5703125" style="1" bestFit="1" customWidth="1"/>
    <col min="2823" max="3065" width="10.85546875" style="1"/>
    <col min="3066" max="3066" width="30" style="1" customWidth="1"/>
    <col min="3067" max="3067" width="7.85546875" style="1" customWidth="1"/>
    <col min="3068" max="3068" width="11.5703125" style="1" customWidth="1"/>
    <col min="3069" max="3069" width="12.5703125" style="1" customWidth="1"/>
    <col min="3070" max="3072" width="11.5703125" style="1" bestFit="1" customWidth="1"/>
    <col min="3073" max="3073" width="12.140625" style="1" bestFit="1" customWidth="1"/>
    <col min="3074" max="3074" width="11.5703125" style="1" bestFit="1" customWidth="1"/>
    <col min="3075" max="3075" width="12.140625" style="1" bestFit="1" customWidth="1"/>
    <col min="3076" max="3076" width="10.85546875" style="1"/>
    <col min="3077" max="3077" width="12.28515625" style="1" bestFit="1" customWidth="1"/>
    <col min="3078" max="3078" width="14.5703125" style="1" bestFit="1" customWidth="1"/>
    <col min="3079" max="3321" width="10.85546875" style="1"/>
    <col min="3322" max="3322" width="30" style="1" customWidth="1"/>
    <col min="3323" max="3323" width="7.85546875" style="1" customWidth="1"/>
    <col min="3324" max="3324" width="11.5703125" style="1" customWidth="1"/>
    <col min="3325" max="3325" width="12.5703125" style="1" customWidth="1"/>
    <col min="3326" max="3328" width="11.5703125" style="1" bestFit="1" customWidth="1"/>
    <col min="3329" max="3329" width="12.140625" style="1" bestFit="1" customWidth="1"/>
    <col min="3330" max="3330" width="11.5703125" style="1" bestFit="1" customWidth="1"/>
    <col min="3331" max="3331" width="12.140625" style="1" bestFit="1" customWidth="1"/>
    <col min="3332" max="3332" width="10.85546875" style="1"/>
    <col min="3333" max="3333" width="12.28515625" style="1" bestFit="1" customWidth="1"/>
    <col min="3334" max="3334" width="14.5703125" style="1" bestFit="1" customWidth="1"/>
    <col min="3335" max="3577" width="10.85546875" style="1"/>
    <col min="3578" max="3578" width="30" style="1" customWidth="1"/>
    <col min="3579" max="3579" width="7.85546875" style="1" customWidth="1"/>
    <col min="3580" max="3580" width="11.5703125" style="1" customWidth="1"/>
    <col min="3581" max="3581" width="12.5703125" style="1" customWidth="1"/>
    <col min="3582" max="3584" width="11.5703125" style="1" bestFit="1" customWidth="1"/>
    <col min="3585" max="3585" width="12.140625" style="1" bestFit="1" customWidth="1"/>
    <col min="3586" max="3586" width="11.5703125" style="1" bestFit="1" customWidth="1"/>
    <col min="3587" max="3587" width="12.140625" style="1" bestFit="1" customWidth="1"/>
    <col min="3588" max="3588" width="10.85546875" style="1"/>
    <col min="3589" max="3589" width="12.28515625" style="1" bestFit="1" customWidth="1"/>
    <col min="3590" max="3590" width="14.5703125" style="1" bestFit="1" customWidth="1"/>
    <col min="3591" max="3833" width="10.85546875" style="1"/>
    <col min="3834" max="3834" width="30" style="1" customWidth="1"/>
    <col min="3835" max="3835" width="7.85546875" style="1" customWidth="1"/>
    <col min="3836" max="3836" width="11.5703125" style="1" customWidth="1"/>
    <col min="3837" max="3837" width="12.5703125" style="1" customWidth="1"/>
    <col min="3838" max="3840" width="11.5703125" style="1" bestFit="1" customWidth="1"/>
    <col min="3841" max="3841" width="12.140625" style="1" bestFit="1" customWidth="1"/>
    <col min="3842" max="3842" width="11.5703125" style="1" bestFit="1" customWidth="1"/>
    <col min="3843" max="3843" width="12.140625" style="1" bestFit="1" customWidth="1"/>
    <col min="3844" max="3844" width="10.85546875" style="1"/>
    <col min="3845" max="3845" width="12.28515625" style="1" bestFit="1" customWidth="1"/>
    <col min="3846" max="3846" width="14.5703125" style="1" bestFit="1" customWidth="1"/>
    <col min="3847" max="4089" width="10.85546875" style="1"/>
    <col min="4090" max="4090" width="30" style="1" customWidth="1"/>
    <col min="4091" max="4091" width="7.85546875" style="1" customWidth="1"/>
    <col min="4092" max="4092" width="11.5703125" style="1" customWidth="1"/>
    <col min="4093" max="4093" width="12.5703125" style="1" customWidth="1"/>
    <col min="4094" max="4096" width="11.5703125" style="1" bestFit="1" customWidth="1"/>
    <col min="4097" max="4097" width="12.140625" style="1" bestFit="1" customWidth="1"/>
    <col min="4098" max="4098" width="11.5703125" style="1" bestFit="1" customWidth="1"/>
    <col min="4099" max="4099" width="12.140625" style="1" bestFit="1" customWidth="1"/>
    <col min="4100" max="4100" width="10.85546875" style="1"/>
    <col min="4101" max="4101" width="12.28515625" style="1" bestFit="1" customWidth="1"/>
    <col min="4102" max="4102" width="14.5703125" style="1" bestFit="1" customWidth="1"/>
    <col min="4103" max="4345" width="10.85546875" style="1"/>
    <col min="4346" max="4346" width="30" style="1" customWidth="1"/>
    <col min="4347" max="4347" width="7.85546875" style="1" customWidth="1"/>
    <col min="4348" max="4348" width="11.5703125" style="1" customWidth="1"/>
    <col min="4349" max="4349" width="12.5703125" style="1" customWidth="1"/>
    <col min="4350" max="4352" width="11.5703125" style="1" bestFit="1" customWidth="1"/>
    <col min="4353" max="4353" width="12.140625" style="1" bestFit="1" customWidth="1"/>
    <col min="4354" max="4354" width="11.5703125" style="1" bestFit="1" customWidth="1"/>
    <col min="4355" max="4355" width="12.140625" style="1" bestFit="1" customWidth="1"/>
    <col min="4356" max="4356" width="10.85546875" style="1"/>
    <col min="4357" max="4357" width="12.28515625" style="1" bestFit="1" customWidth="1"/>
    <col min="4358" max="4358" width="14.5703125" style="1" bestFit="1" customWidth="1"/>
    <col min="4359" max="4601" width="10.85546875" style="1"/>
    <col min="4602" max="4602" width="30" style="1" customWidth="1"/>
    <col min="4603" max="4603" width="7.85546875" style="1" customWidth="1"/>
    <col min="4604" max="4604" width="11.5703125" style="1" customWidth="1"/>
    <col min="4605" max="4605" width="12.5703125" style="1" customWidth="1"/>
    <col min="4606" max="4608" width="11.5703125" style="1" bestFit="1" customWidth="1"/>
    <col min="4609" max="4609" width="12.140625" style="1" bestFit="1" customWidth="1"/>
    <col min="4610" max="4610" width="11.5703125" style="1" bestFit="1" customWidth="1"/>
    <col min="4611" max="4611" width="12.140625" style="1" bestFit="1" customWidth="1"/>
    <col min="4612" max="4612" width="10.85546875" style="1"/>
    <col min="4613" max="4613" width="12.28515625" style="1" bestFit="1" customWidth="1"/>
    <col min="4614" max="4614" width="14.5703125" style="1" bestFit="1" customWidth="1"/>
    <col min="4615" max="4857" width="10.85546875" style="1"/>
    <col min="4858" max="4858" width="30" style="1" customWidth="1"/>
    <col min="4859" max="4859" width="7.85546875" style="1" customWidth="1"/>
    <col min="4860" max="4860" width="11.5703125" style="1" customWidth="1"/>
    <col min="4861" max="4861" width="12.5703125" style="1" customWidth="1"/>
    <col min="4862" max="4864" width="11.5703125" style="1" bestFit="1" customWidth="1"/>
    <col min="4865" max="4865" width="12.140625" style="1" bestFit="1" customWidth="1"/>
    <col min="4866" max="4866" width="11.5703125" style="1" bestFit="1" customWidth="1"/>
    <col min="4867" max="4867" width="12.140625" style="1" bestFit="1" customWidth="1"/>
    <col min="4868" max="4868" width="10.85546875" style="1"/>
    <col min="4869" max="4869" width="12.28515625" style="1" bestFit="1" customWidth="1"/>
    <col min="4870" max="4870" width="14.5703125" style="1" bestFit="1" customWidth="1"/>
    <col min="4871" max="5113" width="10.85546875" style="1"/>
    <col min="5114" max="5114" width="30" style="1" customWidth="1"/>
    <col min="5115" max="5115" width="7.85546875" style="1" customWidth="1"/>
    <col min="5116" max="5116" width="11.5703125" style="1" customWidth="1"/>
    <col min="5117" max="5117" width="12.5703125" style="1" customWidth="1"/>
    <col min="5118" max="5120" width="11.5703125" style="1" bestFit="1" customWidth="1"/>
    <col min="5121" max="5121" width="12.140625" style="1" bestFit="1" customWidth="1"/>
    <col min="5122" max="5122" width="11.5703125" style="1" bestFit="1" customWidth="1"/>
    <col min="5123" max="5123" width="12.140625" style="1" bestFit="1" customWidth="1"/>
    <col min="5124" max="5124" width="10.85546875" style="1"/>
    <col min="5125" max="5125" width="12.28515625" style="1" bestFit="1" customWidth="1"/>
    <col min="5126" max="5126" width="14.5703125" style="1" bestFit="1" customWidth="1"/>
    <col min="5127" max="5369" width="10.85546875" style="1"/>
    <col min="5370" max="5370" width="30" style="1" customWidth="1"/>
    <col min="5371" max="5371" width="7.85546875" style="1" customWidth="1"/>
    <col min="5372" max="5372" width="11.5703125" style="1" customWidth="1"/>
    <col min="5373" max="5373" width="12.5703125" style="1" customWidth="1"/>
    <col min="5374" max="5376" width="11.5703125" style="1" bestFit="1" customWidth="1"/>
    <col min="5377" max="5377" width="12.140625" style="1" bestFit="1" customWidth="1"/>
    <col min="5378" max="5378" width="11.5703125" style="1" bestFit="1" customWidth="1"/>
    <col min="5379" max="5379" width="12.140625" style="1" bestFit="1" customWidth="1"/>
    <col min="5380" max="5380" width="10.85546875" style="1"/>
    <col min="5381" max="5381" width="12.28515625" style="1" bestFit="1" customWidth="1"/>
    <col min="5382" max="5382" width="14.5703125" style="1" bestFit="1" customWidth="1"/>
    <col min="5383" max="5625" width="10.85546875" style="1"/>
    <col min="5626" max="5626" width="30" style="1" customWidth="1"/>
    <col min="5627" max="5627" width="7.85546875" style="1" customWidth="1"/>
    <col min="5628" max="5628" width="11.5703125" style="1" customWidth="1"/>
    <col min="5629" max="5629" width="12.5703125" style="1" customWidth="1"/>
    <col min="5630" max="5632" width="11.5703125" style="1" bestFit="1" customWidth="1"/>
    <col min="5633" max="5633" width="12.140625" style="1" bestFit="1" customWidth="1"/>
    <col min="5634" max="5634" width="11.5703125" style="1" bestFit="1" customWidth="1"/>
    <col min="5635" max="5635" width="12.140625" style="1" bestFit="1" customWidth="1"/>
    <col min="5636" max="5636" width="10.85546875" style="1"/>
    <col min="5637" max="5637" width="12.28515625" style="1" bestFit="1" customWidth="1"/>
    <col min="5638" max="5638" width="14.5703125" style="1" bestFit="1" customWidth="1"/>
    <col min="5639" max="5881" width="10.85546875" style="1"/>
    <col min="5882" max="5882" width="30" style="1" customWidth="1"/>
    <col min="5883" max="5883" width="7.85546875" style="1" customWidth="1"/>
    <col min="5884" max="5884" width="11.5703125" style="1" customWidth="1"/>
    <col min="5885" max="5885" width="12.5703125" style="1" customWidth="1"/>
    <col min="5886" max="5888" width="11.5703125" style="1" bestFit="1" customWidth="1"/>
    <col min="5889" max="5889" width="12.140625" style="1" bestFit="1" customWidth="1"/>
    <col min="5890" max="5890" width="11.5703125" style="1" bestFit="1" customWidth="1"/>
    <col min="5891" max="5891" width="12.140625" style="1" bestFit="1" customWidth="1"/>
    <col min="5892" max="5892" width="10.85546875" style="1"/>
    <col min="5893" max="5893" width="12.28515625" style="1" bestFit="1" customWidth="1"/>
    <col min="5894" max="5894" width="14.5703125" style="1" bestFit="1" customWidth="1"/>
    <col min="5895" max="6137" width="10.85546875" style="1"/>
    <col min="6138" max="6138" width="30" style="1" customWidth="1"/>
    <col min="6139" max="6139" width="7.85546875" style="1" customWidth="1"/>
    <col min="6140" max="6140" width="11.5703125" style="1" customWidth="1"/>
    <col min="6141" max="6141" width="12.5703125" style="1" customWidth="1"/>
    <col min="6142" max="6144" width="11.5703125" style="1" bestFit="1" customWidth="1"/>
    <col min="6145" max="6145" width="12.140625" style="1" bestFit="1" customWidth="1"/>
    <col min="6146" max="6146" width="11.5703125" style="1" bestFit="1" customWidth="1"/>
    <col min="6147" max="6147" width="12.140625" style="1" bestFit="1" customWidth="1"/>
    <col min="6148" max="6148" width="10.85546875" style="1"/>
    <col min="6149" max="6149" width="12.28515625" style="1" bestFit="1" customWidth="1"/>
    <col min="6150" max="6150" width="14.5703125" style="1" bestFit="1" customWidth="1"/>
    <col min="6151" max="6393" width="10.85546875" style="1"/>
    <col min="6394" max="6394" width="30" style="1" customWidth="1"/>
    <col min="6395" max="6395" width="7.85546875" style="1" customWidth="1"/>
    <col min="6396" max="6396" width="11.5703125" style="1" customWidth="1"/>
    <col min="6397" max="6397" width="12.5703125" style="1" customWidth="1"/>
    <col min="6398" max="6400" width="11.5703125" style="1" bestFit="1" customWidth="1"/>
    <col min="6401" max="6401" width="12.140625" style="1" bestFit="1" customWidth="1"/>
    <col min="6402" max="6402" width="11.5703125" style="1" bestFit="1" customWidth="1"/>
    <col min="6403" max="6403" width="12.140625" style="1" bestFit="1" customWidth="1"/>
    <col min="6404" max="6404" width="10.85546875" style="1"/>
    <col min="6405" max="6405" width="12.28515625" style="1" bestFit="1" customWidth="1"/>
    <col min="6406" max="6406" width="14.5703125" style="1" bestFit="1" customWidth="1"/>
    <col min="6407" max="6649" width="10.85546875" style="1"/>
    <col min="6650" max="6650" width="30" style="1" customWidth="1"/>
    <col min="6651" max="6651" width="7.85546875" style="1" customWidth="1"/>
    <col min="6652" max="6652" width="11.5703125" style="1" customWidth="1"/>
    <col min="6653" max="6653" width="12.5703125" style="1" customWidth="1"/>
    <col min="6654" max="6656" width="11.5703125" style="1" bestFit="1" customWidth="1"/>
    <col min="6657" max="6657" width="12.140625" style="1" bestFit="1" customWidth="1"/>
    <col min="6658" max="6658" width="11.5703125" style="1" bestFit="1" customWidth="1"/>
    <col min="6659" max="6659" width="12.140625" style="1" bestFit="1" customWidth="1"/>
    <col min="6660" max="6660" width="10.85546875" style="1"/>
    <col min="6661" max="6661" width="12.28515625" style="1" bestFit="1" customWidth="1"/>
    <col min="6662" max="6662" width="14.5703125" style="1" bestFit="1" customWidth="1"/>
    <col min="6663" max="6905" width="10.85546875" style="1"/>
    <col min="6906" max="6906" width="30" style="1" customWidth="1"/>
    <col min="6907" max="6907" width="7.85546875" style="1" customWidth="1"/>
    <col min="6908" max="6908" width="11.5703125" style="1" customWidth="1"/>
    <col min="6909" max="6909" width="12.5703125" style="1" customWidth="1"/>
    <col min="6910" max="6912" width="11.5703125" style="1" bestFit="1" customWidth="1"/>
    <col min="6913" max="6913" width="12.140625" style="1" bestFit="1" customWidth="1"/>
    <col min="6914" max="6914" width="11.5703125" style="1" bestFit="1" customWidth="1"/>
    <col min="6915" max="6915" width="12.140625" style="1" bestFit="1" customWidth="1"/>
    <col min="6916" max="6916" width="10.85546875" style="1"/>
    <col min="6917" max="6917" width="12.28515625" style="1" bestFit="1" customWidth="1"/>
    <col min="6918" max="6918" width="14.5703125" style="1" bestFit="1" customWidth="1"/>
    <col min="6919" max="7161" width="10.85546875" style="1"/>
    <col min="7162" max="7162" width="30" style="1" customWidth="1"/>
    <col min="7163" max="7163" width="7.85546875" style="1" customWidth="1"/>
    <col min="7164" max="7164" width="11.5703125" style="1" customWidth="1"/>
    <col min="7165" max="7165" width="12.5703125" style="1" customWidth="1"/>
    <col min="7166" max="7168" width="11.5703125" style="1" bestFit="1" customWidth="1"/>
    <col min="7169" max="7169" width="12.140625" style="1" bestFit="1" customWidth="1"/>
    <col min="7170" max="7170" width="11.5703125" style="1" bestFit="1" customWidth="1"/>
    <col min="7171" max="7171" width="12.140625" style="1" bestFit="1" customWidth="1"/>
    <col min="7172" max="7172" width="10.85546875" style="1"/>
    <col min="7173" max="7173" width="12.28515625" style="1" bestFit="1" customWidth="1"/>
    <col min="7174" max="7174" width="14.5703125" style="1" bestFit="1" customWidth="1"/>
    <col min="7175" max="7417" width="10.85546875" style="1"/>
    <col min="7418" max="7418" width="30" style="1" customWidth="1"/>
    <col min="7419" max="7419" width="7.85546875" style="1" customWidth="1"/>
    <col min="7420" max="7420" width="11.5703125" style="1" customWidth="1"/>
    <col min="7421" max="7421" width="12.5703125" style="1" customWidth="1"/>
    <col min="7422" max="7424" width="11.5703125" style="1" bestFit="1" customWidth="1"/>
    <col min="7425" max="7425" width="12.140625" style="1" bestFit="1" customWidth="1"/>
    <col min="7426" max="7426" width="11.5703125" style="1" bestFit="1" customWidth="1"/>
    <col min="7427" max="7427" width="12.140625" style="1" bestFit="1" customWidth="1"/>
    <col min="7428" max="7428" width="10.85546875" style="1"/>
    <col min="7429" max="7429" width="12.28515625" style="1" bestFit="1" customWidth="1"/>
    <col min="7430" max="7430" width="14.5703125" style="1" bestFit="1" customWidth="1"/>
    <col min="7431" max="7673" width="10.85546875" style="1"/>
    <col min="7674" max="7674" width="30" style="1" customWidth="1"/>
    <col min="7675" max="7675" width="7.85546875" style="1" customWidth="1"/>
    <col min="7676" max="7676" width="11.5703125" style="1" customWidth="1"/>
    <col min="7677" max="7677" width="12.5703125" style="1" customWidth="1"/>
    <col min="7678" max="7680" width="11.5703125" style="1" bestFit="1" customWidth="1"/>
    <col min="7681" max="7681" width="12.140625" style="1" bestFit="1" customWidth="1"/>
    <col min="7682" max="7682" width="11.5703125" style="1" bestFit="1" customWidth="1"/>
    <col min="7683" max="7683" width="12.140625" style="1" bestFit="1" customWidth="1"/>
    <col min="7684" max="7684" width="10.85546875" style="1"/>
    <col min="7685" max="7685" width="12.28515625" style="1" bestFit="1" customWidth="1"/>
    <col min="7686" max="7686" width="14.5703125" style="1" bestFit="1" customWidth="1"/>
    <col min="7687" max="7929" width="10.85546875" style="1"/>
    <col min="7930" max="7930" width="30" style="1" customWidth="1"/>
    <col min="7931" max="7931" width="7.85546875" style="1" customWidth="1"/>
    <col min="7932" max="7932" width="11.5703125" style="1" customWidth="1"/>
    <col min="7933" max="7933" width="12.5703125" style="1" customWidth="1"/>
    <col min="7934" max="7936" width="11.5703125" style="1" bestFit="1" customWidth="1"/>
    <col min="7937" max="7937" width="12.140625" style="1" bestFit="1" customWidth="1"/>
    <col min="7938" max="7938" width="11.5703125" style="1" bestFit="1" customWidth="1"/>
    <col min="7939" max="7939" width="12.140625" style="1" bestFit="1" customWidth="1"/>
    <col min="7940" max="7940" width="10.85546875" style="1"/>
    <col min="7941" max="7941" width="12.28515625" style="1" bestFit="1" customWidth="1"/>
    <col min="7942" max="7942" width="14.5703125" style="1" bestFit="1" customWidth="1"/>
    <col min="7943" max="8185" width="10.85546875" style="1"/>
    <col min="8186" max="8186" width="30" style="1" customWidth="1"/>
    <col min="8187" max="8187" width="7.85546875" style="1" customWidth="1"/>
    <col min="8188" max="8188" width="11.5703125" style="1" customWidth="1"/>
    <col min="8189" max="8189" width="12.5703125" style="1" customWidth="1"/>
    <col min="8190" max="8192" width="11.5703125" style="1" bestFit="1" customWidth="1"/>
    <col min="8193" max="8193" width="12.140625" style="1" bestFit="1" customWidth="1"/>
    <col min="8194" max="8194" width="11.5703125" style="1" bestFit="1" customWidth="1"/>
    <col min="8195" max="8195" width="12.140625" style="1" bestFit="1" customWidth="1"/>
    <col min="8196" max="8196" width="10.85546875" style="1"/>
    <col min="8197" max="8197" width="12.28515625" style="1" bestFit="1" customWidth="1"/>
    <col min="8198" max="8198" width="14.5703125" style="1" bestFit="1" customWidth="1"/>
    <col min="8199" max="8441" width="10.85546875" style="1"/>
    <col min="8442" max="8442" width="30" style="1" customWidth="1"/>
    <col min="8443" max="8443" width="7.85546875" style="1" customWidth="1"/>
    <col min="8444" max="8444" width="11.5703125" style="1" customWidth="1"/>
    <col min="8445" max="8445" width="12.5703125" style="1" customWidth="1"/>
    <col min="8446" max="8448" width="11.5703125" style="1" bestFit="1" customWidth="1"/>
    <col min="8449" max="8449" width="12.140625" style="1" bestFit="1" customWidth="1"/>
    <col min="8450" max="8450" width="11.5703125" style="1" bestFit="1" customWidth="1"/>
    <col min="8451" max="8451" width="12.140625" style="1" bestFit="1" customWidth="1"/>
    <col min="8452" max="8452" width="10.85546875" style="1"/>
    <col min="8453" max="8453" width="12.28515625" style="1" bestFit="1" customWidth="1"/>
    <col min="8454" max="8454" width="14.5703125" style="1" bestFit="1" customWidth="1"/>
    <col min="8455" max="8697" width="10.85546875" style="1"/>
    <col min="8698" max="8698" width="30" style="1" customWidth="1"/>
    <col min="8699" max="8699" width="7.85546875" style="1" customWidth="1"/>
    <col min="8700" max="8700" width="11.5703125" style="1" customWidth="1"/>
    <col min="8701" max="8701" width="12.5703125" style="1" customWidth="1"/>
    <col min="8702" max="8704" width="11.5703125" style="1" bestFit="1" customWidth="1"/>
    <col min="8705" max="8705" width="12.140625" style="1" bestFit="1" customWidth="1"/>
    <col min="8706" max="8706" width="11.5703125" style="1" bestFit="1" customWidth="1"/>
    <col min="8707" max="8707" width="12.140625" style="1" bestFit="1" customWidth="1"/>
    <col min="8708" max="8708" width="10.85546875" style="1"/>
    <col min="8709" max="8709" width="12.28515625" style="1" bestFit="1" customWidth="1"/>
    <col min="8710" max="8710" width="14.5703125" style="1" bestFit="1" customWidth="1"/>
    <col min="8711" max="8953" width="10.85546875" style="1"/>
    <col min="8954" max="8954" width="30" style="1" customWidth="1"/>
    <col min="8955" max="8955" width="7.85546875" style="1" customWidth="1"/>
    <col min="8956" max="8956" width="11.5703125" style="1" customWidth="1"/>
    <col min="8957" max="8957" width="12.5703125" style="1" customWidth="1"/>
    <col min="8958" max="8960" width="11.5703125" style="1" bestFit="1" customWidth="1"/>
    <col min="8961" max="8961" width="12.140625" style="1" bestFit="1" customWidth="1"/>
    <col min="8962" max="8962" width="11.5703125" style="1" bestFit="1" customWidth="1"/>
    <col min="8963" max="8963" width="12.140625" style="1" bestFit="1" customWidth="1"/>
    <col min="8964" max="8964" width="10.85546875" style="1"/>
    <col min="8965" max="8965" width="12.28515625" style="1" bestFit="1" customWidth="1"/>
    <col min="8966" max="8966" width="14.5703125" style="1" bestFit="1" customWidth="1"/>
    <col min="8967" max="9209" width="10.85546875" style="1"/>
    <col min="9210" max="9210" width="30" style="1" customWidth="1"/>
    <col min="9211" max="9211" width="7.85546875" style="1" customWidth="1"/>
    <col min="9212" max="9212" width="11.5703125" style="1" customWidth="1"/>
    <col min="9213" max="9213" width="12.5703125" style="1" customWidth="1"/>
    <col min="9214" max="9216" width="11.5703125" style="1" bestFit="1" customWidth="1"/>
    <col min="9217" max="9217" width="12.140625" style="1" bestFit="1" customWidth="1"/>
    <col min="9218" max="9218" width="11.5703125" style="1" bestFit="1" customWidth="1"/>
    <col min="9219" max="9219" width="12.140625" style="1" bestFit="1" customWidth="1"/>
    <col min="9220" max="9220" width="10.85546875" style="1"/>
    <col min="9221" max="9221" width="12.28515625" style="1" bestFit="1" customWidth="1"/>
    <col min="9222" max="9222" width="14.5703125" style="1" bestFit="1" customWidth="1"/>
    <col min="9223" max="9465" width="10.85546875" style="1"/>
    <col min="9466" max="9466" width="30" style="1" customWidth="1"/>
    <col min="9467" max="9467" width="7.85546875" style="1" customWidth="1"/>
    <col min="9468" max="9468" width="11.5703125" style="1" customWidth="1"/>
    <col min="9469" max="9469" width="12.5703125" style="1" customWidth="1"/>
    <col min="9470" max="9472" width="11.5703125" style="1" bestFit="1" customWidth="1"/>
    <col min="9473" max="9473" width="12.140625" style="1" bestFit="1" customWidth="1"/>
    <col min="9474" max="9474" width="11.5703125" style="1" bestFit="1" customWidth="1"/>
    <col min="9475" max="9475" width="12.140625" style="1" bestFit="1" customWidth="1"/>
    <col min="9476" max="9476" width="10.85546875" style="1"/>
    <col min="9477" max="9477" width="12.28515625" style="1" bestFit="1" customWidth="1"/>
    <col min="9478" max="9478" width="14.5703125" style="1" bestFit="1" customWidth="1"/>
    <col min="9479" max="9721" width="10.85546875" style="1"/>
    <col min="9722" max="9722" width="30" style="1" customWidth="1"/>
    <col min="9723" max="9723" width="7.85546875" style="1" customWidth="1"/>
    <col min="9724" max="9724" width="11.5703125" style="1" customWidth="1"/>
    <col min="9725" max="9725" width="12.5703125" style="1" customWidth="1"/>
    <col min="9726" max="9728" width="11.5703125" style="1" bestFit="1" customWidth="1"/>
    <col min="9729" max="9729" width="12.140625" style="1" bestFit="1" customWidth="1"/>
    <col min="9730" max="9730" width="11.5703125" style="1" bestFit="1" customWidth="1"/>
    <col min="9731" max="9731" width="12.140625" style="1" bestFit="1" customWidth="1"/>
    <col min="9732" max="9732" width="10.85546875" style="1"/>
    <col min="9733" max="9733" width="12.28515625" style="1" bestFit="1" customWidth="1"/>
    <col min="9734" max="9734" width="14.5703125" style="1" bestFit="1" customWidth="1"/>
    <col min="9735" max="9977" width="10.85546875" style="1"/>
    <col min="9978" max="9978" width="30" style="1" customWidth="1"/>
    <col min="9979" max="9979" width="7.85546875" style="1" customWidth="1"/>
    <col min="9980" max="9980" width="11.5703125" style="1" customWidth="1"/>
    <col min="9981" max="9981" width="12.5703125" style="1" customWidth="1"/>
    <col min="9982" max="9984" width="11.5703125" style="1" bestFit="1" customWidth="1"/>
    <col min="9985" max="9985" width="12.140625" style="1" bestFit="1" customWidth="1"/>
    <col min="9986" max="9986" width="11.5703125" style="1" bestFit="1" customWidth="1"/>
    <col min="9987" max="9987" width="12.140625" style="1" bestFit="1" customWidth="1"/>
    <col min="9988" max="9988" width="10.85546875" style="1"/>
    <col min="9989" max="9989" width="12.28515625" style="1" bestFit="1" customWidth="1"/>
    <col min="9990" max="9990" width="14.5703125" style="1" bestFit="1" customWidth="1"/>
    <col min="9991" max="10233" width="10.85546875" style="1"/>
    <col min="10234" max="10234" width="30" style="1" customWidth="1"/>
    <col min="10235" max="10235" width="7.85546875" style="1" customWidth="1"/>
    <col min="10236" max="10236" width="11.5703125" style="1" customWidth="1"/>
    <col min="10237" max="10237" width="12.5703125" style="1" customWidth="1"/>
    <col min="10238" max="10240" width="11.5703125" style="1" bestFit="1" customWidth="1"/>
    <col min="10241" max="10241" width="12.140625" style="1" bestFit="1" customWidth="1"/>
    <col min="10242" max="10242" width="11.5703125" style="1" bestFit="1" customWidth="1"/>
    <col min="10243" max="10243" width="12.140625" style="1" bestFit="1" customWidth="1"/>
    <col min="10244" max="10244" width="10.85546875" style="1"/>
    <col min="10245" max="10245" width="12.28515625" style="1" bestFit="1" customWidth="1"/>
    <col min="10246" max="10246" width="14.5703125" style="1" bestFit="1" customWidth="1"/>
    <col min="10247" max="10489" width="10.85546875" style="1"/>
    <col min="10490" max="10490" width="30" style="1" customWidth="1"/>
    <col min="10491" max="10491" width="7.85546875" style="1" customWidth="1"/>
    <col min="10492" max="10492" width="11.5703125" style="1" customWidth="1"/>
    <col min="10493" max="10493" width="12.5703125" style="1" customWidth="1"/>
    <col min="10494" max="10496" width="11.5703125" style="1" bestFit="1" customWidth="1"/>
    <col min="10497" max="10497" width="12.140625" style="1" bestFit="1" customWidth="1"/>
    <col min="10498" max="10498" width="11.5703125" style="1" bestFit="1" customWidth="1"/>
    <col min="10499" max="10499" width="12.140625" style="1" bestFit="1" customWidth="1"/>
    <col min="10500" max="10500" width="10.85546875" style="1"/>
    <col min="10501" max="10501" width="12.28515625" style="1" bestFit="1" customWidth="1"/>
    <col min="10502" max="10502" width="14.5703125" style="1" bestFit="1" customWidth="1"/>
    <col min="10503" max="10745" width="10.85546875" style="1"/>
    <col min="10746" max="10746" width="30" style="1" customWidth="1"/>
    <col min="10747" max="10747" width="7.85546875" style="1" customWidth="1"/>
    <col min="10748" max="10748" width="11.5703125" style="1" customWidth="1"/>
    <col min="10749" max="10749" width="12.5703125" style="1" customWidth="1"/>
    <col min="10750" max="10752" width="11.5703125" style="1" bestFit="1" customWidth="1"/>
    <col min="10753" max="10753" width="12.140625" style="1" bestFit="1" customWidth="1"/>
    <col min="10754" max="10754" width="11.5703125" style="1" bestFit="1" customWidth="1"/>
    <col min="10755" max="10755" width="12.140625" style="1" bestFit="1" customWidth="1"/>
    <col min="10756" max="10756" width="10.85546875" style="1"/>
    <col min="10757" max="10757" width="12.28515625" style="1" bestFit="1" customWidth="1"/>
    <col min="10758" max="10758" width="14.5703125" style="1" bestFit="1" customWidth="1"/>
    <col min="10759" max="11001" width="10.85546875" style="1"/>
    <col min="11002" max="11002" width="30" style="1" customWidth="1"/>
    <col min="11003" max="11003" width="7.85546875" style="1" customWidth="1"/>
    <col min="11004" max="11004" width="11.5703125" style="1" customWidth="1"/>
    <col min="11005" max="11005" width="12.5703125" style="1" customWidth="1"/>
    <col min="11006" max="11008" width="11.5703125" style="1" bestFit="1" customWidth="1"/>
    <col min="11009" max="11009" width="12.140625" style="1" bestFit="1" customWidth="1"/>
    <col min="11010" max="11010" width="11.5703125" style="1" bestFit="1" customWidth="1"/>
    <col min="11011" max="11011" width="12.140625" style="1" bestFit="1" customWidth="1"/>
    <col min="11012" max="11012" width="10.85546875" style="1"/>
    <col min="11013" max="11013" width="12.28515625" style="1" bestFit="1" customWidth="1"/>
    <col min="11014" max="11014" width="14.5703125" style="1" bestFit="1" customWidth="1"/>
    <col min="11015" max="11257" width="10.85546875" style="1"/>
    <col min="11258" max="11258" width="30" style="1" customWidth="1"/>
    <col min="11259" max="11259" width="7.85546875" style="1" customWidth="1"/>
    <col min="11260" max="11260" width="11.5703125" style="1" customWidth="1"/>
    <col min="11261" max="11261" width="12.5703125" style="1" customWidth="1"/>
    <col min="11262" max="11264" width="11.5703125" style="1" bestFit="1" customWidth="1"/>
    <col min="11265" max="11265" width="12.140625" style="1" bestFit="1" customWidth="1"/>
    <col min="11266" max="11266" width="11.5703125" style="1" bestFit="1" customWidth="1"/>
    <col min="11267" max="11267" width="12.140625" style="1" bestFit="1" customWidth="1"/>
    <col min="11268" max="11268" width="10.85546875" style="1"/>
    <col min="11269" max="11269" width="12.28515625" style="1" bestFit="1" customWidth="1"/>
    <col min="11270" max="11270" width="14.5703125" style="1" bestFit="1" customWidth="1"/>
    <col min="11271" max="11513" width="10.85546875" style="1"/>
    <col min="11514" max="11514" width="30" style="1" customWidth="1"/>
    <col min="11515" max="11515" width="7.85546875" style="1" customWidth="1"/>
    <col min="11516" max="11516" width="11.5703125" style="1" customWidth="1"/>
    <col min="11517" max="11517" width="12.5703125" style="1" customWidth="1"/>
    <col min="11518" max="11520" width="11.5703125" style="1" bestFit="1" customWidth="1"/>
    <col min="11521" max="11521" width="12.140625" style="1" bestFit="1" customWidth="1"/>
    <col min="11522" max="11522" width="11.5703125" style="1" bestFit="1" customWidth="1"/>
    <col min="11523" max="11523" width="12.140625" style="1" bestFit="1" customWidth="1"/>
    <col min="11524" max="11524" width="10.85546875" style="1"/>
    <col min="11525" max="11525" width="12.28515625" style="1" bestFit="1" customWidth="1"/>
    <col min="11526" max="11526" width="14.5703125" style="1" bestFit="1" customWidth="1"/>
    <col min="11527" max="11769" width="10.85546875" style="1"/>
    <col min="11770" max="11770" width="30" style="1" customWidth="1"/>
    <col min="11771" max="11771" width="7.85546875" style="1" customWidth="1"/>
    <col min="11772" max="11772" width="11.5703125" style="1" customWidth="1"/>
    <col min="11773" max="11773" width="12.5703125" style="1" customWidth="1"/>
    <col min="11774" max="11776" width="11.5703125" style="1" bestFit="1" customWidth="1"/>
    <col min="11777" max="11777" width="12.140625" style="1" bestFit="1" customWidth="1"/>
    <col min="11778" max="11778" width="11.5703125" style="1" bestFit="1" customWidth="1"/>
    <col min="11779" max="11779" width="12.140625" style="1" bestFit="1" customWidth="1"/>
    <col min="11780" max="11780" width="10.85546875" style="1"/>
    <col min="11781" max="11781" width="12.28515625" style="1" bestFit="1" customWidth="1"/>
    <col min="11782" max="11782" width="14.5703125" style="1" bestFit="1" customWidth="1"/>
    <col min="11783" max="12025" width="10.85546875" style="1"/>
    <col min="12026" max="12026" width="30" style="1" customWidth="1"/>
    <col min="12027" max="12027" width="7.85546875" style="1" customWidth="1"/>
    <col min="12028" max="12028" width="11.5703125" style="1" customWidth="1"/>
    <col min="12029" max="12029" width="12.5703125" style="1" customWidth="1"/>
    <col min="12030" max="12032" width="11.5703125" style="1" bestFit="1" customWidth="1"/>
    <col min="12033" max="12033" width="12.140625" style="1" bestFit="1" customWidth="1"/>
    <col min="12034" max="12034" width="11.5703125" style="1" bestFit="1" customWidth="1"/>
    <col min="12035" max="12035" width="12.140625" style="1" bestFit="1" customWidth="1"/>
    <col min="12036" max="12036" width="10.85546875" style="1"/>
    <col min="12037" max="12037" width="12.28515625" style="1" bestFit="1" customWidth="1"/>
    <col min="12038" max="12038" width="14.5703125" style="1" bestFit="1" customWidth="1"/>
    <col min="12039" max="12281" width="10.85546875" style="1"/>
    <col min="12282" max="12282" width="30" style="1" customWidth="1"/>
    <col min="12283" max="12283" width="7.85546875" style="1" customWidth="1"/>
    <col min="12284" max="12284" width="11.5703125" style="1" customWidth="1"/>
    <col min="12285" max="12285" width="12.5703125" style="1" customWidth="1"/>
    <col min="12286" max="12288" width="11.5703125" style="1" bestFit="1" customWidth="1"/>
    <col min="12289" max="12289" width="12.140625" style="1" bestFit="1" customWidth="1"/>
    <col min="12290" max="12290" width="11.5703125" style="1" bestFit="1" customWidth="1"/>
    <col min="12291" max="12291" width="12.140625" style="1" bestFit="1" customWidth="1"/>
    <col min="12292" max="12292" width="10.85546875" style="1"/>
    <col min="12293" max="12293" width="12.28515625" style="1" bestFit="1" customWidth="1"/>
    <col min="12294" max="12294" width="14.5703125" style="1" bestFit="1" customWidth="1"/>
    <col min="12295" max="12537" width="10.85546875" style="1"/>
    <col min="12538" max="12538" width="30" style="1" customWidth="1"/>
    <col min="12539" max="12539" width="7.85546875" style="1" customWidth="1"/>
    <col min="12540" max="12540" width="11.5703125" style="1" customWidth="1"/>
    <col min="12541" max="12541" width="12.5703125" style="1" customWidth="1"/>
    <col min="12542" max="12544" width="11.5703125" style="1" bestFit="1" customWidth="1"/>
    <col min="12545" max="12545" width="12.140625" style="1" bestFit="1" customWidth="1"/>
    <col min="12546" max="12546" width="11.5703125" style="1" bestFit="1" customWidth="1"/>
    <col min="12547" max="12547" width="12.140625" style="1" bestFit="1" customWidth="1"/>
    <col min="12548" max="12548" width="10.85546875" style="1"/>
    <col min="12549" max="12549" width="12.28515625" style="1" bestFit="1" customWidth="1"/>
    <col min="12550" max="12550" width="14.5703125" style="1" bestFit="1" customWidth="1"/>
    <col min="12551" max="12793" width="10.85546875" style="1"/>
    <col min="12794" max="12794" width="30" style="1" customWidth="1"/>
    <col min="12795" max="12795" width="7.85546875" style="1" customWidth="1"/>
    <col min="12796" max="12796" width="11.5703125" style="1" customWidth="1"/>
    <col min="12797" max="12797" width="12.5703125" style="1" customWidth="1"/>
    <col min="12798" max="12800" width="11.5703125" style="1" bestFit="1" customWidth="1"/>
    <col min="12801" max="12801" width="12.140625" style="1" bestFit="1" customWidth="1"/>
    <col min="12802" max="12802" width="11.5703125" style="1" bestFit="1" customWidth="1"/>
    <col min="12803" max="12803" width="12.140625" style="1" bestFit="1" customWidth="1"/>
    <col min="12804" max="12804" width="10.85546875" style="1"/>
    <col min="12805" max="12805" width="12.28515625" style="1" bestFit="1" customWidth="1"/>
    <col min="12806" max="12806" width="14.5703125" style="1" bestFit="1" customWidth="1"/>
    <col min="12807" max="13049" width="10.85546875" style="1"/>
    <col min="13050" max="13050" width="30" style="1" customWidth="1"/>
    <col min="13051" max="13051" width="7.85546875" style="1" customWidth="1"/>
    <col min="13052" max="13052" width="11.5703125" style="1" customWidth="1"/>
    <col min="13053" max="13053" width="12.5703125" style="1" customWidth="1"/>
    <col min="13054" max="13056" width="11.5703125" style="1" bestFit="1" customWidth="1"/>
    <col min="13057" max="13057" width="12.140625" style="1" bestFit="1" customWidth="1"/>
    <col min="13058" max="13058" width="11.5703125" style="1" bestFit="1" customWidth="1"/>
    <col min="13059" max="13059" width="12.140625" style="1" bestFit="1" customWidth="1"/>
    <col min="13060" max="13060" width="10.85546875" style="1"/>
    <col min="13061" max="13061" width="12.28515625" style="1" bestFit="1" customWidth="1"/>
    <col min="13062" max="13062" width="14.5703125" style="1" bestFit="1" customWidth="1"/>
    <col min="13063" max="13305" width="10.85546875" style="1"/>
    <col min="13306" max="13306" width="30" style="1" customWidth="1"/>
    <col min="13307" max="13307" width="7.85546875" style="1" customWidth="1"/>
    <col min="13308" max="13308" width="11.5703125" style="1" customWidth="1"/>
    <col min="13309" max="13309" width="12.5703125" style="1" customWidth="1"/>
    <col min="13310" max="13312" width="11.5703125" style="1" bestFit="1" customWidth="1"/>
    <col min="13313" max="13313" width="12.140625" style="1" bestFit="1" customWidth="1"/>
    <col min="13314" max="13314" width="11.5703125" style="1" bestFit="1" customWidth="1"/>
    <col min="13315" max="13315" width="12.140625" style="1" bestFit="1" customWidth="1"/>
    <col min="13316" max="13316" width="10.85546875" style="1"/>
    <col min="13317" max="13317" width="12.28515625" style="1" bestFit="1" customWidth="1"/>
    <col min="13318" max="13318" width="14.5703125" style="1" bestFit="1" customWidth="1"/>
    <col min="13319" max="13561" width="10.85546875" style="1"/>
    <col min="13562" max="13562" width="30" style="1" customWidth="1"/>
    <col min="13563" max="13563" width="7.85546875" style="1" customWidth="1"/>
    <col min="13564" max="13564" width="11.5703125" style="1" customWidth="1"/>
    <col min="13565" max="13565" width="12.5703125" style="1" customWidth="1"/>
    <col min="13566" max="13568" width="11.5703125" style="1" bestFit="1" customWidth="1"/>
    <col min="13569" max="13569" width="12.140625" style="1" bestFit="1" customWidth="1"/>
    <col min="13570" max="13570" width="11.5703125" style="1" bestFit="1" customWidth="1"/>
    <col min="13571" max="13571" width="12.140625" style="1" bestFit="1" customWidth="1"/>
    <col min="13572" max="13572" width="10.85546875" style="1"/>
    <col min="13573" max="13573" width="12.28515625" style="1" bestFit="1" customWidth="1"/>
    <col min="13574" max="13574" width="14.5703125" style="1" bestFit="1" customWidth="1"/>
    <col min="13575" max="13817" width="10.85546875" style="1"/>
    <col min="13818" max="13818" width="30" style="1" customWidth="1"/>
    <col min="13819" max="13819" width="7.85546875" style="1" customWidth="1"/>
    <col min="13820" max="13820" width="11.5703125" style="1" customWidth="1"/>
    <col min="13821" max="13821" width="12.5703125" style="1" customWidth="1"/>
    <col min="13822" max="13824" width="11.5703125" style="1" bestFit="1" customWidth="1"/>
    <col min="13825" max="13825" width="12.140625" style="1" bestFit="1" customWidth="1"/>
    <col min="13826" max="13826" width="11.5703125" style="1" bestFit="1" customWidth="1"/>
    <col min="13827" max="13827" width="12.140625" style="1" bestFit="1" customWidth="1"/>
    <col min="13828" max="13828" width="10.85546875" style="1"/>
    <col min="13829" max="13829" width="12.28515625" style="1" bestFit="1" customWidth="1"/>
    <col min="13830" max="13830" width="14.5703125" style="1" bestFit="1" customWidth="1"/>
    <col min="13831" max="14073" width="10.85546875" style="1"/>
    <col min="14074" max="14074" width="30" style="1" customWidth="1"/>
    <col min="14075" max="14075" width="7.85546875" style="1" customWidth="1"/>
    <col min="14076" max="14076" width="11.5703125" style="1" customWidth="1"/>
    <col min="14077" max="14077" width="12.5703125" style="1" customWidth="1"/>
    <col min="14078" max="14080" width="11.5703125" style="1" bestFit="1" customWidth="1"/>
    <col min="14081" max="14081" width="12.140625" style="1" bestFit="1" customWidth="1"/>
    <col min="14082" max="14082" width="11.5703125" style="1" bestFit="1" customWidth="1"/>
    <col min="14083" max="14083" width="12.140625" style="1" bestFit="1" customWidth="1"/>
    <col min="14084" max="14084" width="10.85546875" style="1"/>
    <col min="14085" max="14085" width="12.28515625" style="1" bestFit="1" customWidth="1"/>
    <col min="14086" max="14086" width="14.5703125" style="1" bestFit="1" customWidth="1"/>
    <col min="14087" max="14329" width="10.85546875" style="1"/>
    <col min="14330" max="14330" width="30" style="1" customWidth="1"/>
    <col min="14331" max="14331" width="7.85546875" style="1" customWidth="1"/>
    <col min="14332" max="14332" width="11.5703125" style="1" customWidth="1"/>
    <col min="14333" max="14333" width="12.5703125" style="1" customWidth="1"/>
    <col min="14334" max="14336" width="11.5703125" style="1" bestFit="1" customWidth="1"/>
    <col min="14337" max="14337" width="12.140625" style="1" bestFit="1" customWidth="1"/>
    <col min="14338" max="14338" width="11.5703125" style="1" bestFit="1" customWidth="1"/>
    <col min="14339" max="14339" width="12.140625" style="1" bestFit="1" customWidth="1"/>
    <col min="14340" max="14340" width="10.85546875" style="1"/>
    <col min="14341" max="14341" width="12.28515625" style="1" bestFit="1" customWidth="1"/>
    <col min="14342" max="14342" width="14.5703125" style="1" bestFit="1" customWidth="1"/>
    <col min="14343" max="14585" width="10.85546875" style="1"/>
    <col min="14586" max="14586" width="30" style="1" customWidth="1"/>
    <col min="14587" max="14587" width="7.85546875" style="1" customWidth="1"/>
    <col min="14588" max="14588" width="11.5703125" style="1" customWidth="1"/>
    <col min="14589" max="14589" width="12.5703125" style="1" customWidth="1"/>
    <col min="14590" max="14592" width="11.5703125" style="1" bestFit="1" customWidth="1"/>
    <col min="14593" max="14593" width="12.140625" style="1" bestFit="1" customWidth="1"/>
    <col min="14594" max="14594" width="11.5703125" style="1" bestFit="1" customWidth="1"/>
    <col min="14595" max="14595" width="12.140625" style="1" bestFit="1" customWidth="1"/>
    <col min="14596" max="14596" width="10.85546875" style="1"/>
    <col min="14597" max="14597" width="12.28515625" style="1" bestFit="1" customWidth="1"/>
    <col min="14598" max="14598" width="14.5703125" style="1" bestFit="1" customWidth="1"/>
    <col min="14599" max="14841" width="10.85546875" style="1"/>
    <col min="14842" max="14842" width="30" style="1" customWidth="1"/>
    <col min="14843" max="14843" width="7.85546875" style="1" customWidth="1"/>
    <col min="14844" max="14844" width="11.5703125" style="1" customWidth="1"/>
    <col min="14845" max="14845" width="12.5703125" style="1" customWidth="1"/>
    <col min="14846" max="14848" width="11.5703125" style="1" bestFit="1" customWidth="1"/>
    <col min="14849" max="14849" width="12.140625" style="1" bestFit="1" customWidth="1"/>
    <col min="14850" max="14850" width="11.5703125" style="1" bestFit="1" customWidth="1"/>
    <col min="14851" max="14851" width="12.140625" style="1" bestFit="1" customWidth="1"/>
    <col min="14852" max="14852" width="10.85546875" style="1"/>
    <col min="14853" max="14853" width="12.28515625" style="1" bestFit="1" customWidth="1"/>
    <col min="14854" max="14854" width="14.5703125" style="1" bestFit="1" customWidth="1"/>
    <col min="14855" max="15097" width="10.85546875" style="1"/>
    <col min="15098" max="15098" width="30" style="1" customWidth="1"/>
    <col min="15099" max="15099" width="7.85546875" style="1" customWidth="1"/>
    <col min="15100" max="15100" width="11.5703125" style="1" customWidth="1"/>
    <col min="15101" max="15101" width="12.5703125" style="1" customWidth="1"/>
    <col min="15102" max="15104" width="11.5703125" style="1" bestFit="1" customWidth="1"/>
    <col min="15105" max="15105" width="12.140625" style="1" bestFit="1" customWidth="1"/>
    <col min="15106" max="15106" width="11.5703125" style="1" bestFit="1" customWidth="1"/>
    <col min="15107" max="15107" width="12.140625" style="1" bestFit="1" customWidth="1"/>
    <col min="15108" max="15108" width="10.85546875" style="1"/>
    <col min="15109" max="15109" width="12.28515625" style="1" bestFit="1" customWidth="1"/>
    <col min="15110" max="15110" width="14.5703125" style="1" bestFit="1" customWidth="1"/>
    <col min="15111" max="15353" width="10.85546875" style="1"/>
    <col min="15354" max="15354" width="30" style="1" customWidth="1"/>
    <col min="15355" max="15355" width="7.85546875" style="1" customWidth="1"/>
    <col min="15356" max="15356" width="11.5703125" style="1" customWidth="1"/>
    <col min="15357" max="15357" width="12.5703125" style="1" customWidth="1"/>
    <col min="15358" max="15360" width="11.5703125" style="1" bestFit="1" customWidth="1"/>
    <col min="15361" max="15361" width="12.140625" style="1" bestFit="1" customWidth="1"/>
    <col min="15362" max="15362" width="11.5703125" style="1" bestFit="1" customWidth="1"/>
    <col min="15363" max="15363" width="12.140625" style="1" bestFit="1" customWidth="1"/>
    <col min="15364" max="15364" width="10.85546875" style="1"/>
    <col min="15365" max="15365" width="12.28515625" style="1" bestFit="1" customWidth="1"/>
    <col min="15366" max="15366" width="14.5703125" style="1" bestFit="1" customWidth="1"/>
    <col min="15367" max="15609" width="10.85546875" style="1"/>
    <col min="15610" max="15610" width="30" style="1" customWidth="1"/>
    <col min="15611" max="15611" width="7.85546875" style="1" customWidth="1"/>
    <col min="15612" max="15612" width="11.5703125" style="1" customWidth="1"/>
    <col min="15613" max="15613" width="12.5703125" style="1" customWidth="1"/>
    <col min="15614" max="15616" width="11.5703125" style="1" bestFit="1" customWidth="1"/>
    <col min="15617" max="15617" width="12.140625" style="1" bestFit="1" customWidth="1"/>
    <col min="15618" max="15618" width="11.5703125" style="1" bestFit="1" customWidth="1"/>
    <col min="15619" max="15619" width="12.140625" style="1" bestFit="1" customWidth="1"/>
    <col min="15620" max="15620" width="10.85546875" style="1"/>
    <col min="15621" max="15621" width="12.28515625" style="1" bestFit="1" customWidth="1"/>
    <col min="15622" max="15622" width="14.5703125" style="1" bestFit="1" customWidth="1"/>
    <col min="15623" max="15865" width="10.85546875" style="1"/>
    <col min="15866" max="15866" width="30" style="1" customWidth="1"/>
    <col min="15867" max="15867" width="7.85546875" style="1" customWidth="1"/>
    <col min="15868" max="15868" width="11.5703125" style="1" customWidth="1"/>
    <col min="15869" max="15869" width="12.5703125" style="1" customWidth="1"/>
    <col min="15870" max="15872" width="11.5703125" style="1" bestFit="1" customWidth="1"/>
    <col min="15873" max="15873" width="12.140625" style="1" bestFit="1" customWidth="1"/>
    <col min="15874" max="15874" width="11.5703125" style="1" bestFit="1" customWidth="1"/>
    <col min="15875" max="15875" width="12.140625" style="1" bestFit="1" customWidth="1"/>
    <col min="15876" max="15876" width="10.85546875" style="1"/>
    <col min="15877" max="15877" width="12.28515625" style="1" bestFit="1" customWidth="1"/>
    <col min="15878" max="15878" width="14.5703125" style="1" bestFit="1" customWidth="1"/>
    <col min="15879" max="16121" width="10.85546875" style="1"/>
    <col min="16122" max="16122" width="30" style="1" customWidth="1"/>
    <col min="16123" max="16123" width="7.85546875" style="1" customWidth="1"/>
    <col min="16124" max="16124" width="11.5703125" style="1" customWidth="1"/>
    <col min="16125" max="16125" width="12.5703125" style="1" customWidth="1"/>
    <col min="16126" max="16128" width="11.5703125" style="1" bestFit="1" customWidth="1"/>
    <col min="16129" max="16129" width="12.140625" style="1" bestFit="1" customWidth="1"/>
    <col min="16130" max="16130" width="11.5703125" style="1" bestFit="1" customWidth="1"/>
    <col min="16131" max="16131" width="12.140625" style="1" bestFit="1" customWidth="1"/>
    <col min="16132" max="16132" width="10.85546875" style="1"/>
    <col min="16133" max="16133" width="12.28515625" style="1" bestFit="1" customWidth="1"/>
    <col min="16134" max="16134" width="14.5703125" style="1" bestFit="1" customWidth="1"/>
    <col min="16135" max="16377" width="10.85546875" style="1"/>
    <col min="16378" max="16384" width="10.85546875" style="1" customWidth="1"/>
  </cols>
  <sheetData>
    <row r="1" spans="1:36" ht="15">
      <c r="A1" s="1" t="s">
        <v>0</v>
      </c>
      <c r="B1" s="1" t="s">
        <v>1</v>
      </c>
      <c r="C1" s="2">
        <v>16</v>
      </c>
      <c r="M1" t="s">
        <v>2</v>
      </c>
      <c r="N1" s="1" t="s">
        <v>2</v>
      </c>
      <c r="O1" t="s">
        <v>2</v>
      </c>
      <c r="P1" t="s">
        <v>2</v>
      </c>
      <c r="R1" t="s">
        <v>3</v>
      </c>
      <c r="S1" s="1" t="s">
        <v>3</v>
      </c>
      <c r="T1" s="1" t="s">
        <v>3</v>
      </c>
      <c r="U1" s="1" t="s">
        <v>3</v>
      </c>
      <c r="W1" t="s">
        <v>4</v>
      </c>
      <c r="X1" t="s">
        <v>4</v>
      </c>
      <c r="Y1" t="s">
        <v>4</v>
      </c>
      <c r="Z1" t="s">
        <v>4</v>
      </c>
      <c r="AB1" t="s">
        <v>5</v>
      </c>
      <c r="AC1" t="s">
        <v>5</v>
      </c>
      <c r="AD1" t="s">
        <v>5</v>
      </c>
      <c r="AE1" t="s">
        <v>5</v>
      </c>
      <c r="AG1" t="s">
        <v>6</v>
      </c>
      <c r="AH1" t="s">
        <v>6</v>
      </c>
      <c r="AI1" t="s">
        <v>6</v>
      </c>
      <c r="AJ1" t="s">
        <v>6</v>
      </c>
    </row>
    <row r="2" spans="1:36" ht="15">
      <c r="A2" s="3" t="s">
        <v>7</v>
      </c>
      <c r="B2" s="3" t="s">
        <v>8</v>
      </c>
      <c r="C2" s="4">
        <f>C1*1000000/4</f>
        <v>4000000</v>
      </c>
      <c r="I2" s="5" t="s">
        <v>9</v>
      </c>
      <c r="M2" t="s">
        <v>10</v>
      </c>
      <c r="N2" t="s">
        <v>11</v>
      </c>
      <c r="O2" t="s">
        <v>12</v>
      </c>
      <c r="P2" t="s">
        <v>13</v>
      </c>
      <c r="R2" t="s">
        <v>10</v>
      </c>
      <c r="S2" t="s">
        <v>11</v>
      </c>
      <c r="T2" t="s">
        <v>12</v>
      </c>
      <c r="U2" t="s">
        <v>13</v>
      </c>
      <c r="W2" t="s">
        <v>10</v>
      </c>
      <c r="X2" t="s">
        <v>11</v>
      </c>
      <c r="Y2" t="s">
        <v>12</v>
      </c>
      <c r="Z2" t="s">
        <v>13</v>
      </c>
      <c r="AB2" t="s">
        <v>10</v>
      </c>
      <c r="AC2" t="s">
        <v>11</v>
      </c>
      <c r="AD2" t="s">
        <v>12</v>
      </c>
      <c r="AE2" t="s">
        <v>13</v>
      </c>
      <c r="AG2" t="s">
        <v>10</v>
      </c>
      <c r="AH2" t="s">
        <v>11</v>
      </c>
      <c r="AI2" t="s">
        <v>12</v>
      </c>
      <c r="AJ2" t="s">
        <v>13</v>
      </c>
    </row>
    <row r="3" spans="1:36" ht="15">
      <c r="A3" s="1" t="s">
        <v>14</v>
      </c>
      <c r="C3" s="1">
        <v>2</v>
      </c>
      <c r="M3">
        <v>1</v>
      </c>
      <c r="N3">
        <f>ABS((O3/M3-$C$26))</f>
        <v>7.03125E-2</v>
      </c>
      <c r="O3">
        <f t="shared" ref="O3:O66" si="0">ROUND(+M3*$C$26,0)</f>
        <v>0</v>
      </c>
      <c r="P3">
        <f>+M3-O3</f>
        <v>1</v>
      </c>
      <c r="R3">
        <v>1</v>
      </c>
      <c r="S3">
        <f t="shared" ref="S3:S66" si="1">ABS((T3/R3-$D$26))</f>
        <v>0.26297949389191899</v>
      </c>
      <c r="T3">
        <f t="shared" ref="T3:T66" si="2">ROUND(+R3*$D$26,0)</f>
        <v>1</v>
      </c>
      <c r="U3">
        <f>+R3-T3</f>
        <v>0</v>
      </c>
      <c r="W3">
        <v>1</v>
      </c>
      <c r="X3">
        <f t="shared" ref="X3:X66" si="3">ABS((Y3/W3-$E$26))</f>
        <v>0.34888917081461557</v>
      </c>
      <c r="Y3">
        <f t="shared" ref="Y3:Y66" si="4">ROUND(+W3*$E$26,0)</f>
        <v>0</v>
      </c>
      <c r="Z3">
        <f>+W3-Y3</f>
        <v>1</v>
      </c>
      <c r="AB3">
        <v>1</v>
      </c>
      <c r="AC3">
        <f>ABS((AD3/AB3-$G$26))</f>
        <v>0</v>
      </c>
      <c r="AD3">
        <f>ROUND(+AB3*$G$26,0)</f>
        <v>0</v>
      </c>
      <c r="AE3">
        <f>+AB3-AD3</f>
        <v>1</v>
      </c>
      <c r="AG3">
        <v>1</v>
      </c>
      <c r="AH3">
        <f>ABS((AI3/AG3-$J$26))</f>
        <v>0</v>
      </c>
      <c r="AI3">
        <f>ROUND(+AG3*$J$26,0)</f>
        <v>0</v>
      </c>
      <c r="AJ3">
        <f>+AG3-AI3</f>
        <v>1</v>
      </c>
    </row>
    <row r="4" spans="1:36" ht="15">
      <c r="A4" s="1" t="s">
        <v>15</v>
      </c>
      <c r="B4" s="1" t="s">
        <v>8</v>
      </c>
      <c r="C4" s="6">
        <f>+$C$2/C3/256</f>
        <v>7812.5</v>
      </c>
      <c r="M4">
        <v>2</v>
      </c>
      <c r="N4">
        <f t="shared" ref="N3:N66" si="5">ABS((O4/M4-$C$26))</f>
        <v>7.03125E-2</v>
      </c>
      <c r="O4">
        <f t="shared" si="0"/>
        <v>0</v>
      </c>
      <c r="P4">
        <f t="shared" ref="P4:P67" si="6">+M4-O4</f>
        <v>2</v>
      </c>
      <c r="R4">
        <v>2</v>
      </c>
      <c r="S4">
        <f t="shared" si="1"/>
        <v>0.23702050610808101</v>
      </c>
      <c r="T4">
        <f t="shared" si="2"/>
        <v>1</v>
      </c>
      <c r="U4">
        <f t="shared" ref="U4:U67" si="7">+R4-T4</f>
        <v>1</v>
      </c>
      <c r="W4">
        <v>2</v>
      </c>
      <c r="X4">
        <f t="shared" si="3"/>
        <v>0.15111082918538443</v>
      </c>
      <c r="Y4">
        <f t="shared" si="4"/>
        <v>1</v>
      </c>
      <c r="Z4">
        <f t="shared" ref="Z4:Z67" si="8">+W4-Y4</f>
        <v>1</v>
      </c>
      <c r="AB4">
        <v>2</v>
      </c>
      <c r="AC4">
        <f t="shared" ref="AC4:AC67" si="9">ABS((AD4/AB4-$G$26))</f>
        <v>0</v>
      </c>
      <c r="AD4">
        <f t="shared" ref="AD4:AD67" si="10">ROUND(+AB4*$G$26,0)</f>
        <v>0</v>
      </c>
      <c r="AE4">
        <f t="shared" ref="AE4:AE67" si="11">+AB4-AD4</f>
        <v>2</v>
      </c>
      <c r="AG4">
        <v>2</v>
      </c>
      <c r="AH4">
        <f t="shared" ref="AH4:AH67" si="12">ABS((AI4/AG4-$J$26))</f>
        <v>0</v>
      </c>
      <c r="AI4">
        <f t="shared" ref="AI4:AI67" si="13">ROUND(+AG4*$J$26,0)</f>
        <v>0</v>
      </c>
      <c r="AJ4">
        <f t="shared" ref="AJ4:AJ67" si="14">+AG4-AI4</f>
        <v>2</v>
      </c>
    </row>
    <row r="5" spans="1:36" ht="15">
      <c r="C5" s="7" t="s">
        <v>16</v>
      </c>
      <c r="D5" s="8"/>
      <c r="E5" s="8"/>
      <c r="F5" s="9"/>
      <c r="G5" s="9"/>
      <c r="H5" s="7" t="s">
        <v>17</v>
      </c>
      <c r="I5" s="9"/>
      <c r="J5" s="10"/>
      <c r="M5">
        <v>3</v>
      </c>
      <c r="N5">
        <f t="shared" si="5"/>
        <v>7.03125E-2</v>
      </c>
      <c r="O5">
        <f t="shared" si="0"/>
        <v>0</v>
      </c>
      <c r="P5">
        <f t="shared" si="6"/>
        <v>3</v>
      </c>
      <c r="R5">
        <v>3</v>
      </c>
      <c r="S5">
        <f t="shared" si="1"/>
        <v>7.0353839441414379E-2</v>
      </c>
      <c r="T5">
        <f t="shared" si="2"/>
        <v>2</v>
      </c>
      <c r="U5">
        <f t="shared" si="7"/>
        <v>1</v>
      </c>
      <c r="W5">
        <v>3</v>
      </c>
      <c r="X5">
        <f t="shared" si="3"/>
        <v>1.5555837481282253E-2</v>
      </c>
      <c r="Y5">
        <f t="shared" si="4"/>
        <v>1</v>
      </c>
      <c r="Z5">
        <f t="shared" si="8"/>
        <v>2</v>
      </c>
      <c r="AB5">
        <v>3</v>
      </c>
      <c r="AC5">
        <f t="shared" si="9"/>
        <v>0</v>
      </c>
      <c r="AD5">
        <f t="shared" si="10"/>
        <v>0</v>
      </c>
      <c r="AE5">
        <f t="shared" si="11"/>
        <v>3</v>
      </c>
      <c r="AG5">
        <v>3</v>
      </c>
      <c r="AH5">
        <f t="shared" si="12"/>
        <v>0</v>
      </c>
      <c r="AI5">
        <f t="shared" si="13"/>
        <v>0</v>
      </c>
      <c r="AJ5">
        <f t="shared" si="14"/>
        <v>3</v>
      </c>
    </row>
    <row r="6" spans="1:36" ht="15">
      <c r="A6" s="1" t="s">
        <v>18</v>
      </c>
      <c r="B6" s="1" t="s">
        <v>19</v>
      </c>
      <c r="C6" s="11">
        <v>144</v>
      </c>
      <c r="D6" s="12"/>
      <c r="E6" s="12"/>
      <c r="F6" s="12"/>
      <c r="G6" s="13"/>
      <c r="H6" s="11">
        <v>180</v>
      </c>
      <c r="I6" s="12"/>
      <c r="J6" s="13"/>
      <c r="M6">
        <v>4</v>
      </c>
      <c r="N6">
        <f t="shared" si="5"/>
        <v>7.03125E-2</v>
      </c>
      <c r="O6">
        <f t="shared" si="0"/>
        <v>0</v>
      </c>
      <c r="P6">
        <f t="shared" si="6"/>
        <v>4</v>
      </c>
      <c r="R6">
        <v>4</v>
      </c>
      <c r="S6">
        <f t="shared" si="1"/>
        <v>1.2979493891918992E-2</v>
      </c>
      <c r="T6">
        <f t="shared" si="2"/>
        <v>3</v>
      </c>
      <c r="U6">
        <f t="shared" si="7"/>
        <v>1</v>
      </c>
      <c r="W6">
        <v>4</v>
      </c>
      <c r="X6">
        <f t="shared" si="3"/>
        <v>9.8889170814615568E-2</v>
      </c>
      <c r="Y6">
        <f t="shared" si="4"/>
        <v>1</v>
      </c>
      <c r="Z6">
        <f t="shared" si="8"/>
        <v>3</v>
      </c>
      <c r="AB6">
        <v>4</v>
      </c>
      <c r="AC6">
        <f t="shared" si="9"/>
        <v>0</v>
      </c>
      <c r="AD6">
        <f t="shared" si="10"/>
        <v>0</v>
      </c>
      <c r="AE6">
        <f t="shared" si="11"/>
        <v>4</v>
      </c>
      <c r="AG6">
        <v>4</v>
      </c>
      <c r="AH6">
        <f t="shared" si="12"/>
        <v>0</v>
      </c>
      <c r="AI6">
        <f t="shared" si="13"/>
        <v>0</v>
      </c>
      <c r="AJ6">
        <f t="shared" si="14"/>
        <v>4</v>
      </c>
    </row>
    <row r="7" spans="1:36" ht="15">
      <c r="A7" s="1" t="s">
        <v>20</v>
      </c>
      <c r="C7" s="11">
        <v>6</v>
      </c>
      <c r="D7" s="12"/>
      <c r="E7" s="12"/>
      <c r="F7" s="12"/>
      <c r="G7" s="13"/>
      <c r="H7" s="11">
        <v>6</v>
      </c>
      <c r="I7" s="12"/>
      <c r="J7" s="13"/>
      <c r="M7">
        <v>5</v>
      </c>
      <c r="N7">
        <f t="shared" si="5"/>
        <v>7.03125E-2</v>
      </c>
      <c r="O7">
        <f t="shared" si="0"/>
        <v>0</v>
      </c>
      <c r="P7">
        <f t="shared" si="6"/>
        <v>5</v>
      </c>
      <c r="R7">
        <v>5</v>
      </c>
      <c r="S7">
        <f t="shared" si="1"/>
        <v>6.2979493891919036E-2</v>
      </c>
      <c r="T7">
        <f t="shared" si="2"/>
        <v>4</v>
      </c>
      <c r="U7">
        <f t="shared" si="7"/>
        <v>1</v>
      </c>
      <c r="W7">
        <v>5</v>
      </c>
      <c r="X7">
        <f t="shared" si="3"/>
        <v>5.1110829185384454E-2</v>
      </c>
      <c r="Y7">
        <f t="shared" si="4"/>
        <v>2</v>
      </c>
      <c r="Z7">
        <f t="shared" si="8"/>
        <v>3</v>
      </c>
      <c r="AB7">
        <v>5</v>
      </c>
      <c r="AC7">
        <f t="shared" si="9"/>
        <v>0</v>
      </c>
      <c r="AD7">
        <f t="shared" si="10"/>
        <v>0</v>
      </c>
      <c r="AE7">
        <f t="shared" si="11"/>
        <v>5</v>
      </c>
      <c r="AG7">
        <v>5</v>
      </c>
      <c r="AH7">
        <f t="shared" si="12"/>
        <v>0</v>
      </c>
      <c r="AI7">
        <f t="shared" si="13"/>
        <v>0</v>
      </c>
      <c r="AJ7">
        <f t="shared" si="14"/>
        <v>5</v>
      </c>
    </row>
    <row r="8" spans="1:36" ht="15">
      <c r="A8" s="1" t="s">
        <v>21</v>
      </c>
      <c r="B8" s="1" t="s">
        <v>22</v>
      </c>
      <c r="C8" s="11">
        <v>1.8</v>
      </c>
      <c r="D8" s="12"/>
      <c r="E8" s="12"/>
      <c r="F8" s="12"/>
      <c r="G8" s="13"/>
      <c r="H8" s="14">
        <v>1.8</v>
      </c>
      <c r="I8" s="12"/>
      <c r="J8" s="13"/>
      <c r="M8">
        <v>6</v>
      </c>
      <c r="N8">
        <f t="shared" si="5"/>
        <v>7.03125E-2</v>
      </c>
      <c r="O8">
        <f t="shared" si="0"/>
        <v>0</v>
      </c>
      <c r="P8">
        <f t="shared" si="6"/>
        <v>6</v>
      </c>
      <c r="R8">
        <v>6</v>
      </c>
      <c r="S8">
        <f t="shared" si="1"/>
        <v>7.0353839441414379E-2</v>
      </c>
      <c r="T8">
        <f t="shared" si="2"/>
        <v>4</v>
      </c>
      <c r="U8">
        <f t="shared" si="7"/>
        <v>2</v>
      </c>
      <c r="W8">
        <v>6</v>
      </c>
      <c r="X8">
        <f t="shared" si="3"/>
        <v>1.5555837481282253E-2</v>
      </c>
      <c r="Y8">
        <f t="shared" si="4"/>
        <v>2</v>
      </c>
      <c r="Z8">
        <f t="shared" si="8"/>
        <v>4</v>
      </c>
      <c r="AB8">
        <v>6</v>
      </c>
      <c r="AC8">
        <f t="shared" si="9"/>
        <v>0</v>
      </c>
      <c r="AD8">
        <f t="shared" si="10"/>
        <v>0</v>
      </c>
      <c r="AE8">
        <f t="shared" si="11"/>
        <v>6</v>
      </c>
      <c r="AG8">
        <v>6</v>
      </c>
      <c r="AH8">
        <f t="shared" si="12"/>
        <v>0</v>
      </c>
      <c r="AI8">
        <f t="shared" si="13"/>
        <v>0</v>
      </c>
      <c r="AJ8">
        <f t="shared" si="14"/>
        <v>6</v>
      </c>
    </row>
    <row r="9" spans="1:36" ht="15">
      <c r="A9" s="1" t="s">
        <v>23</v>
      </c>
      <c r="C9" s="15">
        <f>C6*C7*360/C8</f>
        <v>172800</v>
      </c>
      <c r="D9" s="12"/>
      <c r="E9" s="12" t="s">
        <v>24</v>
      </c>
      <c r="F9" s="16"/>
      <c r="G9" s="13"/>
      <c r="H9" s="15">
        <f>H6*H7*360/H8</f>
        <v>216000</v>
      </c>
      <c r="I9" s="12"/>
      <c r="J9" s="13"/>
      <c r="M9">
        <v>7</v>
      </c>
      <c r="N9">
        <f t="shared" si="5"/>
        <v>7.03125E-2</v>
      </c>
      <c r="O9">
        <f t="shared" si="0"/>
        <v>0</v>
      </c>
      <c r="P9">
        <f t="shared" si="6"/>
        <v>7</v>
      </c>
      <c r="R9">
        <v>7</v>
      </c>
      <c r="S9">
        <f t="shared" si="1"/>
        <v>2.2734791822366707E-2</v>
      </c>
      <c r="T9">
        <f t="shared" si="2"/>
        <v>5</v>
      </c>
      <c r="U9">
        <f t="shared" si="7"/>
        <v>2</v>
      </c>
      <c r="W9">
        <v>7</v>
      </c>
      <c r="X9">
        <f t="shared" si="3"/>
        <v>6.3174885100329869E-2</v>
      </c>
      <c r="Y9">
        <f t="shared" si="4"/>
        <v>2</v>
      </c>
      <c r="Z9">
        <f t="shared" si="8"/>
        <v>5</v>
      </c>
      <c r="AB9">
        <v>7</v>
      </c>
      <c r="AC9">
        <f t="shared" si="9"/>
        <v>0</v>
      </c>
      <c r="AD9">
        <f t="shared" si="10"/>
        <v>0</v>
      </c>
      <c r="AE9">
        <f t="shared" si="11"/>
        <v>7</v>
      </c>
      <c r="AG9">
        <v>7</v>
      </c>
      <c r="AH9">
        <f t="shared" si="12"/>
        <v>0</v>
      </c>
      <c r="AI9">
        <f t="shared" si="13"/>
        <v>0</v>
      </c>
      <c r="AJ9">
        <f t="shared" si="14"/>
        <v>7</v>
      </c>
    </row>
    <row r="10" spans="1:36" ht="15">
      <c r="A10" s="1" t="s">
        <v>25</v>
      </c>
      <c r="B10" s="1" t="s">
        <v>26</v>
      </c>
      <c r="C10" s="17">
        <f>360*60*60/C9</f>
        <v>7.5</v>
      </c>
      <c r="D10" s="12"/>
      <c r="E10" s="12"/>
      <c r="F10" s="12"/>
      <c r="G10" s="13"/>
      <c r="H10" s="17">
        <f>360*60*60/H9</f>
        <v>6</v>
      </c>
      <c r="I10" s="12"/>
      <c r="J10" s="13"/>
      <c r="M10">
        <v>8</v>
      </c>
      <c r="N10">
        <f t="shared" si="5"/>
        <v>5.46875E-2</v>
      </c>
      <c r="O10">
        <f t="shared" si="0"/>
        <v>1</v>
      </c>
      <c r="P10">
        <f t="shared" si="6"/>
        <v>7</v>
      </c>
      <c r="R10">
        <v>8</v>
      </c>
      <c r="S10">
        <f t="shared" si="1"/>
        <v>1.2979493891918992E-2</v>
      </c>
      <c r="T10">
        <f t="shared" si="2"/>
        <v>6</v>
      </c>
      <c r="U10">
        <f t="shared" si="7"/>
        <v>2</v>
      </c>
      <c r="W10">
        <v>8</v>
      </c>
      <c r="X10">
        <f t="shared" si="3"/>
        <v>2.6110829185384432E-2</v>
      </c>
      <c r="Y10">
        <f t="shared" si="4"/>
        <v>3</v>
      </c>
      <c r="Z10">
        <f t="shared" si="8"/>
        <v>5</v>
      </c>
      <c r="AB10">
        <v>8</v>
      </c>
      <c r="AC10">
        <f t="shared" si="9"/>
        <v>0</v>
      </c>
      <c r="AD10">
        <f t="shared" si="10"/>
        <v>0</v>
      </c>
      <c r="AE10">
        <f t="shared" si="11"/>
        <v>8</v>
      </c>
      <c r="AG10">
        <v>8</v>
      </c>
      <c r="AH10">
        <f t="shared" si="12"/>
        <v>0</v>
      </c>
      <c r="AI10">
        <f t="shared" si="13"/>
        <v>0</v>
      </c>
      <c r="AJ10">
        <f t="shared" si="14"/>
        <v>8</v>
      </c>
    </row>
    <row r="11" spans="1:36" ht="15">
      <c r="A11" s="1" t="s">
        <v>27</v>
      </c>
      <c r="C11" s="18">
        <v>16</v>
      </c>
      <c r="D11" s="12"/>
      <c r="E11" s="12"/>
      <c r="F11" s="12"/>
      <c r="G11" s="13"/>
      <c r="H11" s="18">
        <v>16</v>
      </c>
      <c r="I11" s="12"/>
      <c r="J11" s="13"/>
      <c r="M11">
        <v>9</v>
      </c>
      <c r="N11">
        <f t="shared" si="5"/>
        <v>4.0798611111111105E-2</v>
      </c>
      <c r="O11">
        <f t="shared" si="0"/>
        <v>1</v>
      </c>
      <c r="P11">
        <f t="shared" si="6"/>
        <v>8</v>
      </c>
      <c r="R11">
        <v>9</v>
      </c>
      <c r="S11">
        <f t="shared" si="1"/>
        <v>4.0757271669696782E-2</v>
      </c>
      <c r="T11">
        <f t="shared" si="2"/>
        <v>7</v>
      </c>
      <c r="U11">
        <f t="shared" si="7"/>
        <v>2</v>
      </c>
      <c r="W11">
        <v>9</v>
      </c>
      <c r="X11">
        <f t="shared" si="3"/>
        <v>1.5555837481282253E-2</v>
      </c>
      <c r="Y11">
        <f t="shared" si="4"/>
        <v>3</v>
      </c>
      <c r="Z11">
        <f t="shared" si="8"/>
        <v>6</v>
      </c>
      <c r="AB11">
        <v>9</v>
      </c>
      <c r="AC11">
        <f t="shared" si="9"/>
        <v>0</v>
      </c>
      <c r="AD11">
        <f t="shared" si="10"/>
        <v>0</v>
      </c>
      <c r="AE11">
        <f t="shared" si="11"/>
        <v>9</v>
      </c>
      <c r="AG11">
        <v>9</v>
      </c>
      <c r="AH11">
        <f t="shared" si="12"/>
        <v>0</v>
      </c>
      <c r="AI11">
        <f t="shared" si="13"/>
        <v>0</v>
      </c>
      <c r="AJ11">
        <f t="shared" si="14"/>
        <v>9</v>
      </c>
    </row>
    <row r="12" spans="1:36" ht="15">
      <c r="C12" s="7" t="s">
        <v>28</v>
      </c>
      <c r="D12" s="8" t="s">
        <v>29</v>
      </c>
      <c r="E12" s="8" t="s">
        <v>30</v>
      </c>
      <c r="F12" s="9" t="s">
        <v>31</v>
      </c>
      <c r="G12" s="9" t="s">
        <v>32</v>
      </c>
      <c r="H12" s="7" t="s">
        <v>33</v>
      </c>
      <c r="I12" s="9" t="s">
        <v>31</v>
      </c>
      <c r="J12" s="10" t="s">
        <v>32</v>
      </c>
      <c r="M12">
        <v>10</v>
      </c>
      <c r="N12">
        <f t="shared" si="5"/>
        <v>2.9687500000000006E-2</v>
      </c>
      <c r="O12">
        <f t="shared" si="0"/>
        <v>1</v>
      </c>
      <c r="P12">
        <f t="shared" si="6"/>
        <v>9</v>
      </c>
      <c r="R12">
        <v>10</v>
      </c>
      <c r="S12">
        <f t="shared" si="1"/>
        <v>3.7020506108081053E-2</v>
      </c>
      <c r="T12">
        <f t="shared" si="2"/>
        <v>7</v>
      </c>
      <c r="U12">
        <f t="shared" si="7"/>
        <v>3</v>
      </c>
      <c r="W12">
        <v>10</v>
      </c>
      <c r="X12">
        <f t="shared" si="3"/>
        <v>4.8889170814615579E-2</v>
      </c>
      <c r="Y12">
        <f t="shared" si="4"/>
        <v>3</v>
      </c>
      <c r="Z12">
        <f t="shared" si="8"/>
        <v>7</v>
      </c>
      <c r="AB12">
        <v>10</v>
      </c>
      <c r="AC12">
        <f t="shared" si="9"/>
        <v>0</v>
      </c>
      <c r="AD12">
        <f t="shared" si="10"/>
        <v>0</v>
      </c>
      <c r="AE12">
        <f t="shared" si="11"/>
        <v>10</v>
      </c>
      <c r="AG12">
        <v>10</v>
      </c>
      <c r="AH12">
        <f t="shared" si="12"/>
        <v>0</v>
      </c>
      <c r="AI12">
        <f t="shared" si="13"/>
        <v>0</v>
      </c>
      <c r="AJ12">
        <f t="shared" si="14"/>
        <v>10</v>
      </c>
    </row>
    <row r="13" spans="1:36" ht="15">
      <c r="A13" s="3" t="s">
        <v>34</v>
      </c>
      <c r="B13" s="3" t="s">
        <v>35</v>
      </c>
      <c r="C13" s="18">
        <v>15</v>
      </c>
      <c r="D13" s="12">
        <f>+C13*(1+1/365.25636)</f>
        <v>15.041067046717544</v>
      </c>
      <c r="E13" s="12">
        <f>+C13*(1-1/29.530589)</f>
        <v>14.492052122631215</v>
      </c>
      <c r="F13" s="12"/>
      <c r="G13" s="13"/>
      <c r="H13" s="14">
        <v>15</v>
      </c>
      <c r="I13" s="12"/>
      <c r="J13" s="13"/>
      <c r="M13">
        <v>11</v>
      </c>
      <c r="N13">
        <f t="shared" si="5"/>
        <v>2.0596590909090912E-2</v>
      </c>
      <c r="O13">
        <f t="shared" si="0"/>
        <v>1</v>
      </c>
      <c r="P13">
        <f t="shared" si="6"/>
        <v>10</v>
      </c>
      <c r="R13">
        <v>11</v>
      </c>
      <c r="S13">
        <f t="shared" si="1"/>
        <v>9.7477788353537154E-3</v>
      </c>
      <c r="T13">
        <f t="shared" si="2"/>
        <v>8</v>
      </c>
      <c r="U13">
        <f t="shared" si="7"/>
        <v>3</v>
      </c>
      <c r="W13">
        <v>11</v>
      </c>
      <c r="X13">
        <f t="shared" si="3"/>
        <v>1.4747192821748079E-2</v>
      </c>
      <c r="Y13">
        <f t="shared" si="4"/>
        <v>4</v>
      </c>
      <c r="Z13">
        <f t="shared" si="8"/>
        <v>7</v>
      </c>
      <c r="AB13">
        <v>11</v>
      </c>
      <c r="AC13">
        <f t="shared" si="9"/>
        <v>0</v>
      </c>
      <c r="AD13">
        <f t="shared" si="10"/>
        <v>0</v>
      </c>
      <c r="AE13">
        <f t="shared" si="11"/>
        <v>11</v>
      </c>
      <c r="AG13">
        <v>11</v>
      </c>
      <c r="AH13">
        <f t="shared" si="12"/>
        <v>0</v>
      </c>
      <c r="AI13">
        <f t="shared" si="13"/>
        <v>0</v>
      </c>
      <c r="AJ13">
        <f t="shared" si="14"/>
        <v>11</v>
      </c>
    </row>
    <row r="14" spans="1:36" ht="15">
      <c r="A14" s="1" t="s">
        <v>36</v>
      </c>
      <c r="B14" s="1" t="s">
        <v>8</v>
      </c>
      <c r="C14" s="18">
        <f>$C$9/360/60/60*C13*$C$11</f>
        <v>32</v>
      </c>
      <c r="D14" s="12">
        <f>$C$9/360/60/60*D13*$C$11</f>
        <v>32.087609699664092</v>
      </c>
      <c r="E14" s="12">
        <f>$C$9/360/60/60*E13*$C$11</f>
        <v>30.916377861613256</v>
      </c>
      <c r="F14" s="12"/>
      <c r="G14" s="13"/>
      <c r="H14" s="18">
        <f>H9/360/60/60*H13*H11</f>
        <v>40</v>
      </c>
      <c r="I14" s="12"/>
      <c r="J14" s="13"/>
      <c r="M14">
        <v>12</v>
      </c>
      <c r="N14">
        <f t="shared" si="5"/>
        <v>1.3020833333333329E-2</v>
      </c>
      <c r="O14">
        <f t="shared" si="0"/>
        <v>1</v>
      </c>
      <c r="P14">
        <f t="shared" si="6"/>
        <v>11</v>
      </c>
      <c r="R14">
        <v>12</v>
      </c>
      <c r="S14">
        <f t="shared" si="1"/>
        <v>1.2979493891918992E-2</v>
      </c>
      <c r="T14">
        <f t="shared" si="2"/>
        <v>9</v>
      </c>
      <c r="U14">
        <f t="shared" si="7"/>
        <v>3</v>
      </c>
      <c r="W14">
        <v>12</v>
      </c>
      <c r="X14">
        <f t="shared" si="3"/>
        <v>1.5555837481282253E-2</v>
      </c>
      <c r="Y14">
        <f t="shared" si="4"/>
        <v>4</v>
      </c>
      <c r="Z14">
        <f t="shared" si="8"/>
        <v>8</v>
      </c>
      <c r="AB14">
        <v>12</v>
      </c>
      <c r="AC14">
        <f t="shared" si="9"/>
        <v>0</v>
      </c>
      <c r="AD14">
        <f t="shared" si="10"/>
        <v>0</v>
      </c>
      <c r="AE14">
        <f t="shared" si="11"/>
        <v>12</v>
      </c>
      <c r="AG14">
        <v>12</v>
      </c>
      <c r="AH14">
        <f t="shared" si="12"/>
        <v>0</v>
      </c>
      <c r="AI14">
        <f t="shared" si="13"/>
        <v>0</v>
      </c>
      <c r="AJ14">
        <f t="shared" si="14"/>
        <v>12</v>
      </c>
    </row>
    <row r="15" spans="1:36" ht="15">
      <c r="A15" s="1" t="s">
        <v>37</v>
      </c>
      <c r="B15" s="1" t="s">
        <v>8</v>
      </c>
      <c r="C15" s="18"/>
      <c r="D15" s="12"/>
      <c r="E15" s="12"/>
      <c r="F15" s="19">
        <v>800</v>
      </c>
      <c r="G15" s="13"/>
      <c r="H15" s="18"/>
      <c r="I15" s="19">
        <v>800</v>
      </c>
      <c r="J15" s="13"/>
      <c r="M15">
        <v>13</v>
      </c>
      <c r="N15">
        <f t="shared" si="5"/>
        <v>6.6105769230769273E-3</v>
      </c>
      <c r="O15">
        <f t="shared" si="0"/>
        <v>1</v>
      </c>
      <c r="P15">
        <f t="shared" si="6"/>
        <v>12</v>
      </c>
      <c r="R15">
        <v>13</v>
      </c>
      <c r="S15">
        <f t="shared" si="1"/>
        <v>3.2210263122688265E-2</v>
      </c>
      <c r="T15">
        <f t="shared" si="2"/>
        <v>10</v>
      </c>
      <c r="U15">
        <f t="shared" si="7"/>
        <v>3</v>
      </c>
      <c r="W15">
        <v>13</v>
      </c>
      <c r="X15">
        <f t="shared" si="3"/>
        <v>3.5726213800769069E-2</v>
      </c>
      <c r="Y15">
        <f t="shared" si="4"/>
        <v>5</v>
      </c>
      <c r="Z15">
        <f t="shared" si="8"/>
        <v>8</v>
      </c>
      <c r="AB15">
        <v>13</v>
      </c>
      <c r="AC15">
        <f t="shared" si="9"/>
        <v>0</v>
      </c>
      <c r="AD15">
        <f t="shared" si="10"/>
        <v>0</v>
      </c>
      <c r="AE15">
        <f t="shared" si="11"/>
        <v>13</v>
      </c>
      <c r="AG15">
        <v>13</v>
      </c>
      <c r="AH15">
        <f t="shared" si="12"/>
        <v>0</v>
      </c>
      <c r="AI15">
        <f t="shared" si="13"/>
        <v>0</v>
      </c>
      <c r="AJ15">
        <f t="shared" si="14"/>
        <v>13</v>
      </c>
    </row>
    <row r="16" spans="1:36" ht="15">
      <c r="A16" s="1" t="s">
        <v>38</v>
      </c>
      <c r="B16" s="1" t="s">
        <v>39</v>
      </c>
      <c r="C16" s="18"/>
      <c r="D16" s="12"/>
      <c r="E16" s="12"/>
      <c r="F16" s="12"/>
      <c r="G16" s="13">
        <v>15</v>
      </c>
      <c r="H16" s="18"/>
      <c r="I16" s="12"/>
      <c r="J16" s="13">
        <v>12</v>
      </c>
      <c r="M16">
        <v>14</v>
      </c>
      <c r="N16">
        <f t="shared" si="5"/>
        <v>1.1160714285714246E-3</v>
      </c>
      <c r="O16">
        <f t="shared" si="0"/>
        <v>1</v>
      </c>
      <c r="P16">
        <f t="shared" si="6"/>
        <v>13</v>
      </c>
      <c r="R16">
        <v>14</v>
      </c>
      <c r="S16">
        <f t="shared" si="1"/>
        <v>2.2734791822366707E-2</v>
      </c>
      <c r="T16">
        <f t="shared" si="2"/>
        <v>10</v>
      </c>
      <c r="U16">
        <f t="shared" si="7"/>
        <v>4</v>
      </c>
      <c r="W16">
        <v>14</v>
      </c>
      <c r="X16">
        <f t="shared" si="3"/>
        <v>8.2536863282415829E-3</v>
      </c>
      <c r="Y16">
        <f t="shared" si="4"/>
        <v>5</v>
      </c>
      <c r="Z16">
        <f t="shared" si="8"/>
        <v>9</v>
      </c>
      <c r="AB16">
        <v>14</v>
      </c>
      <c r="AC16">
        <f t="shared" si="9"/>
        <v>0</v>
      </c>
      <c r="AD16">
        <f t="shared" si="10"/>
        <v>0</v>
      </c>
      <c r="AE16">
        <f t="shared" si="11"/>
        <v>14</v>
      </c>
      <c r="AG16">
        <v>14</v>
      </c>
      <c r="AH16">
        <f t="shared" si="12"/>
        <v>0</v>
      </c>
      <c r="AI16">
        <f t="shared" si="13"/>
        <v>0</v>
      </c>
      <c r="AJ16">
        <f t="shared" si="14"/>
        <v>14</v>
      </c>
    </row>
    <row r="17" spans="1:36" ht="15">
      <c r="A17" s="1" t="s">
        <v>40</v>
      </c>
      <c r="C17" s="18"/>
      <c r="D17" s="12"/>
      <c r="E17" s="12"/>
      <c r="F17" s="12"/>
      <c r="G17" s="13"/>
      <c r="H17" s="18"/>
      <c r="I17" s="12"/>
      <c r="J17" s="13"/>
      <c r="M17">
        <v>15</v>
      </c>
      <c r="N17">
        <f t="shared" si="5"/>
        <v>3.6458333333333343E-3</v>
      </c>
      <c r="O17">
        <f t="shared" si="0"/>
        <v>1</v>
      </c>
      <c r="P17">
        <f t="shared" si="6"/>
        <v>14</v>
      </c>
      <c r="R17">
        <v>15</v>
      </c>
      <c r="S17">
        <f t="shared" si="1"/>
        <v>3.6871727747477268E-3</v>
      </c>
      <c r="T17">
        <f t="shared" si="2"/>
        <v>11</v>
      </c>
      <c r="U17">
        <f t="shared" si="7"/>
        <v>4</v>
      </c>
      <c r="W17">
        <v>15</v>
      </c>
      <c r="X17">
        <f t="shared" si="3"/>
        <v>1.5555837481282253E-2</v>
      </c>
      <c r="Y17">
        <f t="shared" si="4"/>
        <v>5</v>
      </c>
      <c r="Z17">
        <f t="shared" si="8"/>
        <v>10</v>
      </c>
      <c r="AB17">
        <v>15</v>
      </c>
      <c r="AC17">
        <f t="shared" si="9"/>
        <v>0</v>
      </c>
      <c r="AD17">
        <f t="shared" si="10"/>
        <v>0</v>
      </c>
      <c r="AE17">
        <f t="shared" si="11"/>
        <v>15</v>
      </c>
      <c r="AG17">
        <v>15</v>
      </c>
      <c r="AH17">
        <f t="shared" si="12"/>
        <v>0</v>
      </c>
      <c r="AI17">
        <f t="shared" si="13"/>
        <v>0</v>
      </c>
      <c r="AJ17">
        <f t="shared" si="14"/>
        <v>15</v>
      </c>
    </row>
    <row r="18" spans="1:36" ht="15">
      <c r="A18" s="1" t="s">
        <v>41</v>
      </c>
      <c r="B18" s="1" t="s">
        <v>8</v>
      </c>
      <c r="C18" s="18">
        <f>+C14*2</f>
        <v>64</v>
      </c>
      <c r="D18" s="12">
        <f>+D14*2</f>
        <v>64.175219399328185</v>
      </c>
      <c r="E18" s="12">
        <f>+E14*2</f>
        <v>61.832755723226512</v>
      </c>
      <c r="F18" s="12">
        <f>+F15*2</f>
        <v>1600</v>
      </c>
      <c r="G18" s="13"/>
      <c r="H18" s="18">
        <f>+H14*2</f>
        <v>80</v>
      </c>
      <c r="I18" s="12">
        <f>+I15*2</f>
        <v>1600</v>
      </c>
      <c r="J18" s="13"/>
      <c r="M18">
        <v>16</v>
      </c>
      <c r="N18">
        <f t="shared" si="5"/>
        <v>7.8125E-3</v>
      </c>
      <c r="O18">
        <f t="shared" si="0"/>
        <v>1</v>
      </c>
      <c r="P18">
        <f t="shared" si="6"/>
        <v>15</v>
      </c>
      <c r="R18">
        <v>16</v>
      </c>
      <c r="S18">
        <f t="shared" si="1"/>
        <v>1.2979493891918992E-2</v>
      </c>
      <c r="T18">
        <f t="shared" si="2"/>
        <v>12</v>
      </c>
      <c r="U18">
        <f t="shared" si="7"/>
        <v>4</v>
      </c>
      <c r="W18">
        <v>16</v>
      </c>
      <c r="X18">
        <f t="shared" si="3"/>
        <v>2.6110829185384432E-2</v>
      </c>
      <c r="Y18">
        <f t="shared" si="4"/>
        <v>6</v>
      </c>
      <c r="Z18">
        <f t="shared" si="8"/>
        <v>10</v>
      </c>
      <c r="AB18">
        <v>16</v>
      </c>
      <c r="AC18">
        <f t="shared" si="9"/>
        <v>0</v>
      </c>
      <c r="AD18">
        <f t="shared" si="10"/>
        <v>0</v>
      </c>
      <c r="AE18">
        <f t="shared" si="11"/>
        <v>16</v>
      </c>
      <c r="AG18">
        <v>16</v>
      </c>
      <c r="AH18">
        <f t="shared" si="12"/>
        <v>0</v>
      </c>
      <c r="AI18">
        <f t="shared" si="13"/>
        <v>0</v>
      </c>
      <c r="AJ18">
        <f t="shared" si="14"/>
        <v>16</v>
      </c>
    </row>
    <row r="19" spans="1:36" ht="15">
      <c r="A19" s="1" t="s">
        <v>42</v>
      </c>
      <c r="B19" s="1" t="s">
        <v>19</v>
      </c>
      <c r="C19" s="18">
        <f t="shared" ref="C19:I19" si="15">$C$4/C18</f>
        <v>122.0703125</v>
      </c>
      <c r="D19" s="12">
        <f t="shared" si="15"/>
        <v>121.73702050610808</v>
      </c>
      <c r="E19" s="12">
        <f t="shared" si="15"/>
        <v>126.34888917081462</v>
      </c>
      <c r="F19" s="12">
        <f t="shared" si="15"/>
        <v>4.8828125</v>
      </c>
      <c r="G19" s="13">
        <f>+G16/C10*2*16</f>
        <v>64</v>
      </c>
      <c r="H19" s="18">
        <f>$C$4/H18</f>
        <v>97.65625</v>
      </c>
      <c r="I19" s="12">
        <f t="shared" si="15"/>
        <v>4.8828125</v>
      </c>
      <c r="J19" s="13">
        <f>+J16/H10*2*16</f>
        <v>64</v>
      </c>
      <c r="L19" s="20"/>
      <c r="M19">
        <v>17</v>
      </c>
      <c r="N19">
        <f t="shared" si="5"/>
        <v>1.1488970588235295E-2</v>
      </c>
      <c r="O19">
        <f t="shared" si="0"/>
        <v>1</v>
      </c>
      <c r="P19">
        <f t="shared" si="6"/>
        <v>16</v>
      </c>
      <c r="R19">
        <v>17</v>
      </c>
      <c r="S19">
        <f t="shared" si="1"/>
        <v>2.7685376244860116E-2</v>
      </c>
      <c r="T19">
        <f t="shared" si="2"/>
        <v>13</v>
      </c>
      <c r="U19">
        <f t="shared" si="7"/>
        <v>4</v>
      </c>
      <c r="W19">
        <v>17</v>
      </c>
      <c r="X19">
        <f t="shared" si="3"/>
        <v>4.0520056559726902E-3</v>
      </c>
      <c r="Y19">
        <f t="shared" si="4"/>
        <v>6</v>
      </c>
      <c r="Z19">
        <f t="shared" si="8"/>
        <v>11</v>
      </c>
      <c r="AB19">
        <v>17</v>
      </c>
      <c r="AC19">
        <f t="shared" si="9"/>
        <v>0</v>
      </c>
      <c r="AD19">
        <f t="shared" si="10"/>
        <v>0</v>
      </c>
      <c r="AE19">
        <f t="shared" si="11"/>
        <v>17</v>
      </c>
      <c r="AG19">
        <v>17</v>
      </c>
      <c r="AH19">
        <f t="shared" si="12"/>
        <v>0</v>
      </c>
      <c r="AI19">
        <f t="shared" si="13"/>
        <v>0</v>
      </c>
      <c r="AJ19">
        <f t="shared" si="14"/>
        <v>17</v>
      </c>
    </row>
    <row r="20" spans="1:36" s="21" customFormat="1" ht="15">
      <c r="C20" s="22">
        <f>IF(C19-INT(C19)&gt;255/256,1,0)</f>
        <v>0</v>
      </c>
      <c r="D20" s="23">
        <f t="shared" ref="D20:E20" si="16">IF(D19-INT(D19)&gt;255/256,1,0)</f>
        <v>0</v>
      </c>
      <c r="E20" s="23">
        <f t="shared" si="16"/>
        <v>0</v>
      </c>
      <c r="F20" s="23"/>
      <c r="G20" s="24">
        <f>IF(G19-INT(G19)&gt;255/256,1,0)</f>
        <v>0</v>
      </c>
      <c r="H20" s="22"/>
      <c r="I20" s="23"/>
      <c r="J20" s="24">
        <f>IF(J19-INT(J19)&gt;255/256,1,0)</f>
        <v>0</v>
      </c>
      <c r="K20" s="1"/>
      <c r="L20" s="20"/>
      <c r="M20">
        <v>18</v>
      </c>
      <c r="N20">
        <f t="shared" si="5"/>
        <v>1.4756944444444448E-2</v>
      </c>
      <c r="O20">
        <f t="shared" si="0"/>
        <v>1</v>
      </c>
      <c r="P20">
        <f t="shared" si="6"/>
        <v>17</v>
      </c>
      <c r="R20">
        <v>18</v>
      </c>
      <c r="S20">
        <f t="shared" si="1"/>
        <v>1.4798283885858798E-2</v>
      </c>
      <c r="T20">
        <f t="shared" si="2"/>
        <v>13</v>
      </c>
      <c r="U20">
        <f t="shared" si="7"/>
        <v>5</v>
      </c>
      <c r="W20">
        <v>18</v>
      </c>
      <c r="X20">
        <f t="shared" si="3"/>
        <v>1.5555837481282253E-2</v>
      </c>
      <c r="Y20">
        <f t="shared" si="4"/>
        <v>6</v>
      </c>
      <c r="Z20">
        <f t="shared" si="8"/>
        <v>12</v>
      </c>
      <c r="AB20">
        <v>18</v>
      </c>
      <c r="AC20">
        <f t="shared" si="9"/>
        <v>0</v>
      </c>
      <c r="AD20">
        <f t="shared" si="10"/>
        <v>0</v>
      </c>
      <c r="AE20">
        <f t="shared" si="11"/>
        <v>18</v>
      </c>
      <c r="AG20">
        <v>18</v>
      </c>
      <c r="AH20">
        <f t="shared" si="12"/>
        <v>0</v>
      </c>
      <c r="AI20">
        <f t="shared" si="13"/>
        <v>0</v>
      </c>
      <c r="AJ20">
        <f t="shared" si="14"/>
        <v>18</v>
      </c>
    </row>
    <row r="21" spans="1:36" ht="15">
      <c r="A21" s="25" t="s">
        <v>43</v>
      </c>
      <c r="B21" s="26" t="s">
        <v>44</v>
      </c>
      <c r="C21" s="25">
        <f>INT(C19)+C20</f>
        <v>122</v>
      </c>
      <c r="D21" s="25">
        <f>INT(D19)+D20</f>
        <v>121</v>
      </c>
      <c r="E21" s="25">
        <f>INT(E19)+E20</f>
        <v>126</v>
      </c>
      <c r="F21" s="25">
        <f>ROUND(F19,0)</f>
        <v>5</v>
      </c>
      <c r="G21" s="25">
        <f>INT(G19)+G20</f>
        <v>64</v>
      </c>
      <c r="H21" s="25">
        <f>ROUND(H19,0)</f>
        <v>98</v>
      </c>
      <c r="I21" s="25">
        <f>ROUND(I19,0)</f>
        <v>5</v>
      </c>
      <c r="J21" s="25">
        <f>INT(J19)+J20</f>
        <v>64</v>
      </c>
      <c r="K21" s="21"/>
      <c r="M21">
        <v>19</v>
      </c>
      <c r="N21">
        <f t="shared" si="5"/>
        <v>1.7680921052631582E-2</v>
      </c>
      <c r="O21">
        <f t="shared" si="0"/>
        <v>1</v>
      </c>
      <c r="P21">
        <f t="shared" si="6"/>
        <v>18</v>
      </c>
      <c r="R21">
        <v>19</v>
      </c>
      <c r="S21">
        <f t="shared" si="1"/>
        <v>1.7840084492315444E-4</v>
      </c>
      <c r="T21">
        <f t="shared" si="2"/>
        <v>14</v>
      </c>
      <c r="U21">
        <f t="shared" si="7"/>
        <v>5</v>
      </c>
      <c r="W21">
        <v>19</v>
      </c>
      <c r="X21">
        <f t="shared" si="3"/>
        <v>1.9531881816963359E-2</v>
      </c>
      <c r="Y21">
        <f t="shared" si="4"/>
        <v>7</v>
      </c>
      <c r="Z21">
        <f t="shared" si="8"/>
        <v>12</v>
      </c>
      <c r="AB21">
        <v>19</v>
      </c>
      <c r="AC21">
        <f t="shared" si="9"/>
        <v>0</v>
      </c>
      <c r="AD21">
        <f t="shared" si="10"/>
        <v>0</v>
      </c>
      <c r="AE21">
        <f t="shared" si="11"/>
        <v>19</v>
      </c>
      <c r="AG21">
        <v>19</v>
      </c>
      <c r="AH21">
        <f t="shared" si="12"/>
        <v>0</v>
      </c>
      <c r="AI21">
        <f t="shared" si="13"/>
        <v>0</v>
      </c>
      <c r="AJ21">
        <f t="shared" si="14"/>
        <v>19</v>
      </c>
    </row>
    <row r="22" spans="1:36" s="21" customFormat="1" ht="15">
      <c r="A22" s="25" t="s">
        <v>10</v>
      </c>
      <c r="B22" s="26"/>
      <c r="C22" s="27">
        <v>128</v>
      </c>
      <c r="D22" s="27">
        <v>251</v>
      </c>
      <c r="E22" s="27">
        <v>235</v>
      </c>
      <c r="F22" s="23"/>
      <c r="G22" s="27">
        <v>1</v>
      </c>
      <c r="H22" s="22"/>
      <c r="I22" s="23"/>
      <c r="J22" s="27">
        <v>1</v>
      </c>
      <c r="K22" s="1"/>
      <c r="M22">
        <v>20</v>
      </c>
      <c r="N22">
        <f t="shared" si="5"/>
        <v>2.0312499999999997E-2</v>
      </c>
      <c r="O22">
        <f t="shared" si="0"/>
        <v>1</v>
      </c>
      <c r="P22">
        <f t="shared" si="6"/>
        <v>19</v>
      </c>
      <c r="R22">
        <v>20</v>
      </c>
      <c r="S22">
        <f t="shared" si="1"/>
        <v>1.2979493891918992E-2</v>
      </c>
      <c r="T22">
        <f t="shared" si="2"/>
        <v>15</v>
      </c>
      <c r="U22">
        <f t="shared" si="7"/>
        <v>5</v>
      </c>
      <c r="W22">
        <v>20</v>
      </c>
      <c r="X22">
        <f t="shared" si="3"/>
        <v>1.1108291853844099E-3</v>
      </c>
      <c r="Y22">
        <f t="shared" si="4"/>
        <v>7</v>
      </c>
      <c r="Z22">
        <f t="shared" si="8"/>
        <v>13</v>
      </c>
      <c r="AB22">
        <v>20</v>
      </c>
      <c r="AC22">
        <f t="shared" si="9"/>
        <v>0</v>
      </c>
      <c r="AD22">
        <f t="shared" si="10"/>
        <v>0</v>
      </c>
      <c r="AE22">
        <f t="shared" si="11"/>
        <v>20</v>
      </c>
      <c r="AG22">
        <v>20</v>
      </c>
      <c r="AH22">
        <f t="shared" si="12"/>
        <v>0</v>
      </c>
      <c r="AI22">
        <f t="shared" si="13"/>
        <v>0</v>
      </c>
      <c r="AJ22">
        <f t="shared" si="14"/>
        <v>20</v>
      </c>
    </row>
    <row r="23" spans="1:36" ht="15">
      <c r="A23" s="25" t="s">
        <v>45</v>
      </c>
      <c r="B23" s="26" t="s">
        <v>13</v>
      </c>
      <c r="C23" s="25">
        <f>+C22-C24</f>
        <v>119</v>
      </c>
      <c r="D23" s="25">
        <f>+D22-D24</f>
        <v>66</v>
      </c>
      <c r="E23" s="25">
        <f>+E22-E24</f>
        <v>153</v>
      </c>
      <c r="F23" s="23"/>
      <c r="G23" s="25">
        <f>+G22-G24</f>
        <v>1</v>
      </c>
      <c r="H23" s="22"/>
      <c r="I23" s="23"/>
      <c r="J23" s="25">
        <f>+J22-J24</f>
        <v>1</v>
      </c>
      <c r="K23" s="21"/>
      <c r="M23">
        <v>21</v>
      </c>
      <c r="N23">
        <f t="shared" si="5"/>
        <v>2.2693452380952384E-2</v>
      </c>
      <c r="O23">
        <f t="shared" si="0"/>
        <v>1</v>
      </c>
      <c r="P23">
        <f t="shared" si="6"/>
        <v>20</v>
      </c>
      <c r="R23">
        <v>21</v>
      </c>
      <c r="S23">
        <f t="shared" si="1"/>
        <v>2.2734791822366707E-2</v>
      </c>
      <c r="T23">
        <f t="shared" si="2"/>
        <v>15</v>
      </c>
      <c r="U23">
        <f t="shared" si="7"/>
        <v>6</v>
      </c>
      <c r="W23">
        <v>21</v>
      </c>
      <c r="X23">
        <f t="shared" si="3"/>
        <v>1.5555837481282253E-2</v>
      </c>
      <c r="Y23">
        <f t="shared" si="4"/>
        <v>7</v>
      </c>
      <c r="Z23">
        <f t="shared" si="8"/>
        <v>14</v>
      </c>
      <c r="AB23">
        <v>21</v>
      </c>
      <c r="AC23">
        <f t="shared" si="9"/>
        <v>0</v>
      </c>
      <c r="AD23">
        <f t="shared" si="10"/>
        <v>0</v>
      </c>
      <c r="AE23">
        <f t="shared" si="11"/>
        <v>21</v>
      </c>
      <c r="AG23">
        <v>21</v>
      </c>
      <c r="AH23">
        <f t="shared" si="12"/>
        <v>0</v>
      </c>
      <c r="AI23">
        <f t="shared" si="13"/>
        <v>0</v>
      </c>
      <c r="AJ23">
        <f t="shared" si="14"/>
        <v>21</v>
      </c>
    </row>
    <row r="24" spans="1:36" s="21" customFormat="1" ht="15">
      <c r="A24" s="25" t="s">
        <v>46</v>
      </c>
      <c r="B24" s="26" t="s">
        <v>12</v>
      </c>
      <c r="C24" s="25">
        <f>IF(C20=1,ROUND((C21-C19)*C22,0),ROUND((C19-C21)*C22,0))</f>
        <v>9</v>
      </c>
      <c r="D24" s="25">
        <f>IF(D20=1,ROUND((D21-D19)*D22,0),ROUND((D19-D21)*D22,0))</f>
        <v>185</v>
      </c>
      <c r="E24" s="25">
        <f>IF(E20=1,ROUND((E21-E19)*E22,0),ROUND((E19-E21)*E22,0))</f>
        <v>82</v>
      </c>
      <c r="F24" s="23"/>
      <c r="G24" s="25">
        <f>IF(G20=1,ROUND((G21-G19)*G22,0),ROUND((G19-G21)*G22,0))</f>
        <v>0</v>
      </c>
      <c r="H24" s="22"/>
      <c r="I24" s="23"/>
      <c r="J24" s="25">
        <f>IF(J20=1,ROUND((J21-J19)*J22,0),ROUND((J19-J21)*J22,0))</f>
        <v>0</v>
      </c>
      <c r="K24" s="1"/>
      <c r="M24">
        <v>22</v>
      </c>
      <c r="N24">
        <f t="shared" si="5"/>
        <v>2.0596590909090912E-2</v>
      </c>
      <c r="O24">
        <f t="shared" si="0"/>
        <v>2</v>
      </c>
      <c r="P24">
        <f t="shared" si="6"/>
        <v>20</v>
      </c>
      <c r="R24">
        <v>22</v>
      </c>
      <c r="S24">
        <f t="shared" si="1"/>
        <v>9.7477788353537154E-3</v>
      </c>
      <c r="T24">
        <f t="shared" si="2"/>
        <v>16</v>
      </c>
      <c r="U24">
        <f t="shared" si="7"/>
        <v>6</v>
      </c>
      <c r="W24">
        <v>22</v>
      </c>
      <c r="X24">
        <f t="shared" si="3"/>
        <v>1.4747192821748079E-2</v>
      </c>
      <c r="Y24">
        <f t="shared" si="4"/>
        <v>8</v>
      </c>
      <c r="Z24">
        <f t="shared" si="8"/>
        <v>14</v>
      </c>
      <c r="AB24">
        <v>22</v>
      </c>
      <c r="AC24">
        <f t="shared" si="9"/>
        <v>0</v>
      </c>
      <c r="AD24">
        <f t="shared" si="10"/>
        <v>0</v>
      </c>
      <c r="AE24">
        <f t="shared" si="11"/>
        <v>22</v>
      </c>
      <c r="AG24">
        <v>22</v>
      </c>
      <c r="AH24">
        <f t="shared" si="12"/>
        <v>0</v>
      </c>
      <c r="AI24">
        <f t="shared" si="13"/>
        <v>0</v>
      </c>
      <c r="AJ24">
        <f t="shared" si="14"/>
        <v>22</v>
      </c>
    </row>
    <row r="25" spans="1:36" ht="15">
      <c r="C25" s="18"/>
      <c r="D25" s="12"/>
      <c r="E25" s="12"/>
      <c r="F25" s="12"/>
      <c r="G25" s="13"/>
      <c r="H25" s="18"/>
      <c r="I25" s="12"/>
      <c r="J25" s="13"/>
      <c r="K25" s="21"/>
      <c r="M25">
        <v>23</v>
      </c>
      <c r="N25">
        <f t="shared" si="5"/>
        <v>1.6644021739130432E-2</v>
      </c>
      <c r="O25">
        <f t="shared" si="0"/>
        <v>2</v>
      </c>
      <c r="P25">
        <f t="shared" si="6"/>
        <v>21</v>
      </c>
      <c r="R25">
        <v>23</v>
      </c>
      <c r="S25">
        <f t="shared" si="1"/>
        <v>2.1099286745276391E-3</v>
      </c>
      <c r="T25">
        <f t="shared" si="2"/>
        <v>17</v>
      </c>
      <c r="U25">
        <f t="shared" si="7"/>
        <v>6</v>
      </c>
      <c r="W25">
        <v>23</v>
      </c>
      <c r="X25">
        <f t="shared" si="3"/>
        <v>1.0630838580938384E-3</v>
      </c>
      <c r="Y25">
        <f t="shared" si="4"/>
        <v>8</v>
      </c>
      <c r="Z25">
        <f t="shared" si="8"/>
        <v>15</v>
      </c>
      <c r="AB25">
        <v>23</v>
      </c>
      <c r="AC25">
        <f t="shared" si="9"/>
        <v>0</v>
      </c>
      <c r="AD25">
        <f t="shared" si="10"/>
        <v>0</v>
      </c>
      <c r="AE25">
        <f t="shared" si="11"/>
        <v>23</v>
      </c>
      <c r="AG25">
        <v>23</v>
      </c>
      <c r="AH25">
        <f t="shared" si="12"/>
        <v>0</v>
      </c>
      <c r="AI25">
        <f t="shared" si="13"/>
        <v>0</v>
      </c>
      <c r="AJ25">
        <f t="shared" si="14"/>
        <v>23</v>
      </c>
    </row>
    <row r="26" spans="1:36" s="21" customFormat="1" ht="15">
      <c r="A26" s="3" t="s">
        <v>47</v>
      </c>
      <c r="B26" s="1"/>
      <c r="C26" s="18">
        <f>+C19-C21</f>
        <v>7.03125E-2</v>
      </c>
      <c r="D26" s="12">
        <f>+D19-D21</f>
        <v>0.73702050610808101</v>
      </c>
      <c r="E26" s="12">
        <f>+E19-E21</f>
        <v>0.34888917081461557</v>
      </c>
      <c r="F26" s="12"/>
      <c r="G26" s="13">
        <f>+G19-G21</f>
        <v>0</v>
      </c>
      <c r="H26" s="18"/>
      <c r="I26" s="12"/>
      <c r="J26" s="13">
        <f>+J19-J21</f>
        <v>0</v>
      </c>
      <c r="K26" s="1"/>
      <c r="M26">
        <v>24</v>
      </c>
      <c r="N26">
        <f t="shared" si="5"/>
        <v>1.3020833333333329E-2</v>
      </c>
      <c r="O26">
        <f t="shared" si="0"/>
        <v>2</v>
      </c>
      <c r="P26">
        <f t="shared" si="6"/>
        <v>22</v>
      </c>
      <c r="R26">
        <v>24</v>
      </c>
      <c r="S26">
        <f t="shared" si="1"/>
        <v>1.2979493891918992E-2</v>
      </c>
      <c r="T26">
        <f t="shared" si="2"/>
        <v>18</v>
      </c>
      <c r="U26">
        <f t="shared" si="7"/>
        <v>6</v>
      </c>
      <c r="W26">
        <v>24</v>
      </c>
      <c r="X26">
        <f t="shared" si="3"/>
        <v>1.5555837481282253E-2</v>
      </c>
      <c r="Y26">
        <f t="shared" si="4"/>
        <v>8</v>
      </c>
      <c r="Z26">
        <f t="shared" si="8"/>
        <v>16</v>
      </c>
      <c r="AB26">
        <v>24</v>
      </c>
      <c r="AC26">
        <f t="shared" si="9"/>
        <v>0</v>
      </c>
      <c r="AD26">
        <f t="shared" si="10"/>
        <v>0</v>
      </c>
      <c r="AE26">
        <f t="shared" si="11"/>
        <v>24</v>
      </c>
      <c r="AG26">
        <v>24</v>
      </c>
      <c r="AH26">
        <f t="shared" si="12"/>
        <v>0</v>
      </c>
      <c r="AI26">
        <f t="shared" si="13"/>
        <v>0</v>
      </c>
      <c r="AJ26">
        <f t="shared" si="14"/>
        <v>24</v>
      </c>
    </row>
    <row r="27" spans="1:36" ht="15">
      <c r="A27" s="3" t="s">
        <v>48</v>
      </c>
      <c r="C27" s="18">
        <f>MIN(N3:N257)</f>
        <v>0</v>
      </c>
      <c r="D27" s="12">
        <f>MIN(S3:S257)</f>
        <v>3.1286720604262186E-5</v>
      </c>
      <c r="E27" s="12">
        <f>MIN(X3:X257)</f>
        <v>4.6999398150393557E-5</v>
      </c>
      <c r="F27" s="12"/>
      <c r="G27" s="13">
        <f>MIN(AC3:AC257)</f>
        <v>0</v>
      </c>
      <c r="H27" s="18"/>
      <c r="I27" s="12"/>
      <c r="J27" s="13">
        <f>MIN(AH3:AH257)</f>
        <v>0</v>
      </c>
      <c r="K27" s="21"/>
      <c r="L27" s="21"/>
      <c r="M27">
        <v>25</v>
      </c>
      <c r="N27">
        <f t="shared" si="5"/>
        <v>9.6875000000000017E-3</v>
      </c>
      <c r="O27">
        <f t="shared" si="0"/>
        <v>2</v>
      </c>
      <c r="P27">
        <f t="shared" si="6"/>
        <v>23</v>
      </c>
      <c r="R27">
        <v>25</v>
      </c>
      <c r="S27">
        <f t="shared" si="1"/>
        <v>1.7020506108081035E-2</v>
      </c>
      <c r="T27">
        <f t="shared" si="2"/>
        <v>18</v>
      </c>
      <c r="U27">
        <f t="shared" si="7"/>
        <v>7</v>
      </c>
      <c r="W27">
        <v>25</v>
      </c>
      <c r="X27">
        <f t="shared" si="3"/>
        <v>1.1110829185384419E-2</v>
      </c>
      <c r="Y27">
        <f t="shared" si="4"/>
        <v>9</v>
      </c>
      <c r="Z27">
        <f t="shared" si="8"/>
        <v>16</v>
      </c>
      <c r="AB27">
        <v>25</v>
      </c>
      <c r="AC27">
        <f t="shared" si="9"/>
        <v>0</v>
      </c>
      <c r="AD27">
        <f t="shared" si="10"/>
        <v>0</v>
      </c>
      <c r="AE27">
        <f t="shared" si="11"/>
        <v>25</v>
      </c>
      <c r="AG27">
        <v>25</v>
      </c>
      <c r="AH27">
        <f t="shared" si="12"/>
        <v>0</v>
      </c>
      <c r="AI27">
        <f t="shared" si="13"/>
        <v>0</v>
      </c>
      <c r="AJ27">
        <f t="shared" si="14"/>
        <v>25</v>
      </c>
    </row>
    <row r="28" spans="1:36" ht="15">
      <c r="A28" s="3" t="s">
        <v>45</v>
      </c>
      <c r="B28" s="1" t="s">
        <v>13</v>
      </c>
      <c r="C28" s="18">
        <f>IF(C20=1,1,VLOOKUP(C27,N:P,3,FALSE))</f>
        <v>119</v>
      </c>
      <c r="D28" s="12">
        <f>IF(D20=1,1,VLOOKUP(D27,S:U,3,FALSE))</f>
        <v>66</v>
      </c>
      <c r="E28" s="12">
        <f>IF(E20=1,1,VLOOKUP(E27,X:Z,3,FALSE))</f>
        <v>153</v>
      </c>
      <c r="F28" s="12"/>
      <c r="G28" s="13">
        <f>IF(G20=1,1,VLOOKUP(G27,AC:AE,3,FALSE))</f>
        <v>1</v>
      </c>
      <c r="H28" s="18"/>
      <c r="I28" s="12"/>
      <c r="J28" s="13">
        <f>IF(J20=1,1,VLOOKUP(J27,AH:AJ,3,FALSE))</f>
        <v>1</v>
      </c>
      <c r="M28">
        <v>26</v>
      </c>
      <c r="N28">
        <f t="shared" si="5"/>
        <v>6.6105769230769273E-3</v>
      </c>
      <c r="O28">
        <f t="shared" si="0"/>
        <v>2</v>
      </c>
      <c r="P28">
        <f t="shared" si="6"/>
        <v>24</v>
      </c>
      <c r="R28">
        <v>26</v>
      </c>
      <c r="S28">
        <f t="shared" si="1"/>
        <v>6.2512753388502817E-3</v>
      </c>
      <c r="T28">
        <f t="shared" si="2"/>
        <v>19</v>
      </c>
      <c r="U28">
        <f t="shared" si="7"/>
        <v>7</v>
      </c>
      <c r="W28">
        <v>26</v>
      </c>
      <c r="X28">
        <f t="shared" si="3"/>
        <v>2.7353246607694226E-3</v>
      </c>
      <c r="Y28">
        <f t="shared" si="4"/>
        <v>9</v>
      </c>
      <c r="Z28">
        <f t="shared" si="8"/>
        <v>17</v>
      </c>
      <c r="AB28">
        <v>26</v>
      </c>
      <c r="AC28">
        <f t="shared" si="9"/>
        <v>0</v>
      </c>
      <c r="AD28">
        <f t="shared" si="10"/>
        <v>0</v>
      </c>
      <c r="AE28">
        <f t="shared" si="11"/>
        <v>26</v>
      </c>
      <c r="AG28">
        <v>26</v>
      </c>
      <c r="AH28">
        <f t="shared" si="12"/>
        <v>0</v>
      </c>
      <c r="AI28">
        <f t="shared" si="13"/>
        <v>0</v>
      </c>
      <c r="AJ28">
        <f t="shared" si="14"/>
        <v>26</v>
      </c>
    </row>
    <row r="29" spans="1:36" ht="15">
      <c r="A29" s="3" t="s">
        <v>46</v>
      </c>
      <c r="B29" s="1" t="s">
        <v>12</v>
      </c>
      <c r="C29" s="18">
        <f>IF(C20=1,0,VLOOKUP(C27,N:P,2,FALSE))</f>
        <v>9</v>
      </c>
      <c r="D29" s="12">
        <f>IF(D20=1,0,VLOOKUP(D27,S:U,2,FALSE))</f>
        <v>185</v>
      </c>
      <c r="E29" s="12">
        <f>IF(E20=1,0,VLOOKUP(E27,X:Z,2,FALSE))</f>
        <v>82</v>
      </c>
      <c r="F29" s="12"/>
      <c r="G29" s="13">
        <f>IF(G20=1,0,VLOOKUP(G27,AC:AE,2,FALSE))</f>
        <v>0</v>
      </c>
      <c r="H29" s="18"/>
      <c r="I29" s="12"/>
      <c r="J29" s="13">
        <f>IF(J20=1,0,VLOOKUP(J27,AH:AJ,2,FALSE))</f>
        <v>0</v>
      </c>
      <c r="M29">
        <v>27</v>
      </c>
      <c r="N29">
        <f t="shared" si="5"/>
        <v>3.76157407407407E-3</v>
      </c>
      <c r="O29">
        <f t="shared" si="0"/>
        <v>2</v>
      </c>
      <c r="P29">
        <f t="shared" si="6"/>
        <v>25</v>
      </c>
      <c r="R29">
        <v>27</v>
      </c>
      <c r="S29">
        <f t="shared" si="1"/>
        <v>3.7202346326596913E-3</v>
      </c>
      <c r="T29">
        <f t="shared" si="2"/>
        <v>20</v>
      </c>
      <c r="U29">
        <f t="shared" si="7"/>
        <v>7</v>
      </c>
      <c r="W29">
        <v>27</v>
      </c>
      <c r="X29">
        <f t="shared" si="3"/>
        <v>1.5555837481282253E-2</v>
      </c>
      <c r="Y29">
        <f t="shared" si="4"/>
        <v>9</v>
      </c>
      <c r="Z29">
        <f t="shared" si="8"/>
        <v>18</v>
      </c>
      <c r="AB29">
        <v>27</v>
      </c>
      <c r="AC29">
        <f t="shared" si="9"/>
        <v>0</v>
      </c>
      <c r="AD29">
        <f t="shared" si="10"/>
        <v>0</v>
      </c>
      <c r="AE29">
        <f t="shared" si="11"/>
        <v>27</v>
      </c>
      <c r="AG29">
        <v>27</v>
      </c>
      <c r="AH29">
        <f t="shared" si="12"/>
        <v>0</v>
      </c>
      <c r="AI29">
        <f t="shared" si="13"/>
        <v>0</v>
      </c>
      <c r="AJ29">
        <f t="shared" si="14"/>
        <v>27</v>
      </c>
    </row>
    <row r="30" spans="1:36" ht="15">
      <c r="A30" s="25" t="s">
        <v>49</v>
      </c>
      <c r="C30" s="18">
        <f>+C29+C28</f>
        <v>128</v>
      </c>
      <c r="D30" s="12">
        <f t="shared" ref="D30:G30" si="17">+D29+D28</f>
        <v>251</v>
      </c>
      <c r="E30" s="12">
        <f t="shared" si="17"/>
        <v>235</v>
      </c>
      <c r="F30" s="12"/>
      <c r="G30" s="13">
        <f t="shared" si="17"/>
        <v>1</v>
      </c>
      <c r="H30" s="18"/>
      <c r="I30" s="12"/>
      <c r="J30" s="13">
        <f t="shared" ref="J30" si="18">+J29+J28</f>
        <v>1</v>
      </c>
      <c r="M30">
        <v>28</v>
      </c>
      <c r="N30">
        <f t="shared" si="5"/>
        <v>1.1160714285714246E-3</v>
      </c>
      <c r="O30">
        <f t="shared" si="0"/>
        <v>2</v>
      </c>
      <c r="P30">
        <f t="shared" si="6"/>
        <v>26</v>
      </c>
      <c r="R30">
        <v>28</v>
      </c>
      <c r="S30">
        <f t="shared" si="1"/>
        <v>1.2979493891918992E-2</v>
      </c>
      <c r="T30">
        <f t="shared" si="2"/>
        <v>21</v>
      </c>
      <c r="U30">
        <f t="shared" si="7"/>
        <v>7</v>
      </c>
      <c r="W30">
        <v>28</v>
      </c>
      <c r="X30">
        <f t="shared" si="3"/>
        <v>8.2536863282415829E-3</v>
      </c>
      <c r="Y30">
        <f t="shared" si="4"/>
        <v>10</v>
      </c>
      <c r="Z30">
        <f t="shared" si="8"/>
        <v>18</v>
      </c>
      <c r="AB30">
        <v>28</v>
      </c>
      <c r="AC30">
        <f t="shared" si="9"/>
        <v>0</v>
      </c>
      <c r="AD30">
        <f t="shared" si="10"/>
        <v>0</v>
      </c>
      <c r="AE30">
        <f t="shared" si="11"/>
        <v>28</v>
      </c>
      <c r="AG30">
        <v>28</v>
      </c>
      <c r="AH30">
        <f t="shared" si="12"/>
        <v>0</v>
      </c>
      <c r="AI30">
        <f t="shared" si="13"/>
        <v>0</v>
      </c>
      <c r="AJ30">
        <f t="shared" si="14"/>
        <v>28</v>
      </c>
    </row>
    <row r="31" spans="1:36" ht="15">
      <c r="C31" s="18"/>
      <c r="D31" s="12"/>
      <c r="E31" s="12"/>
      <c r="F31" s="12"/>
      <c r="G31" s="13"/>
      <c r="H31" s="18"/>
      <c r="I31" s="12"/>
      <c r="J31" s="13"/>
      <c r="M31">
        <v>29</v>
      </c>
      <c r="N31">
        <f t="shared" si="5"/>
        <v>1.3469827586206906E-3</v>
      </c>
      <c r="O31">
        <f t="shared" si="0"/>
        <v>2</v>
      </c>
      <c r="P31">
        <f t="shared" si="6"/>
        <v>27</v>
      </c>
      <c r="R31">
        <v>29</v>
      </c>
      <c r="S31">
        <f t="shared" si="1"/>
        <v>1.2882575073598246E-2</v>
      </c>
      <c r="T31">
        <f t="shared" si="2"/>
        <v>21</v>
      </c>
      <c r="U31">
        <f t="shared" si="7"/>
        <v>8</v>
      </c>
      <c r="W31">
        <v>29</v>
      </c>
      <c r="X31">
        <f t="shared" si="3"/>
        <v>4.0615846077189932E-3</v>
      </c>
      <c r="Y31">
        <f t="shared" si="4"/>
        <v>10</v>
      </c>
      <c r="Z31">
        <f t="shared" si="8"/>
        <v>19</v>
      </c>
      <c r="AB31">
        <v>29</v>
      </c>
      <c r="AC31">
        <f t="shared" si="9"/>
        <v>0</v>
      </c>
      <c r="AD31">
        <f t="shared" si="10"/>
        <v>0</v>
      </c>
      <c r="AE31">
        <f t="shared" si="11"/>
        <v>29</v>
      </c>
      <c r="AG31">
        <v>29</v>
      </c>
      <c r="AH31">
        <f t="shared" si="12"/>
        <v>0</v>
      </c>
      <c r="AI31">
        <f t="shared" si="13"/>
        <v>0</v>
      </c>
      <c r="AJ31">
        <f t="shared" si="14"/>
        <v>29</v>
      </c>
    </row>
    <row r="32" spans="1:36" ht="15">
      <c r="A32" s="1" t="s">
        <v>50</v>
      </c>
      <c r="C32" s="18">
        <f>(C21*C23+(C21+1)*C24)/C22</f>
        <v>122.0703125</v>
      </c>
      <c r="D32" s="12">
        <f>(D21*D23+(D21+1)*D24)/D22</f>
        <v>121.73705179282868</v>
      </c>
      <c r="E32" s="12">
        <f>(E21*E23+(E21+1)*E24)/E22</f>
        <v>126.34893617021277</v>
      </c>
      <c r="F32" s="12">
        <f>+F21</f>
        <v>5</v>
      </c>
      <c r="G32" s="13">
        <f>(G21*G23+(G21+1)*G24)/G22</f>
        <v>64</v>
      </c>
      <c r="H32" s="18">
        <f>+H21</f>
        <v>98</v>
      </c>
      <c r="I32" s="12">
        <f>+I21</f>
        <v>5</v>
      </c>
      <c r="J32" s="13">
        <f>(J21*J23+(J21+1)*J24)/J22</f>
        <v>64</v>
      </c>
      <c r="M32">
        <v>30</v>
      </c>
      <c r="N32">
        <f t="shared" si="5"/>
        <v>3.6458333333333343E-3</v>
      </c>
      <c r="O32">
        <f t="shared" si="0"/>
        <v>2</v>
      </c>
      <c r="P32">
        <f t="shared" si="6"/>
        <v>28</v>
      </c>
      <c r="R32">
        <v>30</v>
      </c>
      <c r="S32">
        <f t="shared" si="1"/>
        <v>3.6871727747477268E-3</v>
      </c>
      <c r="T32">
        <f t="shared" si="2"/>
        <v>22</v>
      </c>
      <c r="U32">
        <f t="shared" si="7"/>
        <v>8</v>
      </c>
      <c r="W32">
        <v>30</v>
      </c>
      <c r="X32">
        <f t="shared" si="3"/>
        <v>1.5555837481282253E-2</v>
      </c>
      <c r="Y32">
        <f t="shared" si="4"/>
        <v>10</v>
      </c>
      <c r="Z32">
        <f t="shared" si="8"/>
        <v>20</v>
      </c>
      <c r="AB32">
        <v>30</v>
      </c>
      <c r="AC32">
        <f t="shared" si="9"/>
        <v>0</v>
      </c>
      <c r="AD32">
        <f t="shared" si="10"/>
        <v>0</v>
      </c>
      <c r="AE32">
        <f t="shared" si="11"/>
        <v>30</v>
      </c>
      <c r="AG32">
        <v>30</v>
      </c>
      <c r="AH32">
        <f t="shared" si="12"/>
        <v>0</v>
      </c>
      <c r="AI32">
        <f t="shared" si="13"/>
        <v>0</v>
      </c>
      <c r="AJ32">
        <f t="shared" si="14"/>
        <v>30</v>
      </c>
    </row>
    <row r="33" spans="1:36" ht="15">
      <c r="A33" s="3"/>
      <c r="B33" s="3"/>
      <c r="C33" s="28"/>
      <c r="D33" s="29"/>
      <c r="E33" s="29"/>
      <c r="F33" s="29"/>
      <c r="G33" s="30"/>
      <c r="H33" s="28"/>
      <c r="I33" s="29"/>
      <c r="J33" s="30"/>
      <c r="L33" s="31"/>
      <c r="M33">
        <v>31</v>
      </c>
      <c r="N33">
        <f t="shared" si="5"/>
        <v>5.7963709677419373E-3</v>
      </c>
      <c r="O33">
        <f t="shared" si="0"/>
        <v>2</v>
      </c>
      <c r="P33">
        <f t="shared" si="6"/>
        <v>29</v>
      </c>
      <c r="R33">
        <v>31</v>
      </c>
      <c r="S33">
        <f t="shared" si="1"/>
        <v>4.9149777628867408E-3</v>
      </c>
      <c r="T33">
        <f t="shared" si="2"/>
        <v>23</v>
      </c>
      <c r="U33">
        <f t="shared" si="7"/>
        <v>8</v>
      </c>
      <c r="W33">
        <v>31</v>
      </c>
      <c r="X33">
        <f t="shared" si="3"/>
        <v>5.9495388628038048E-3</v>
      </c>
      <c r="Y33">
        <f t="shared" si="4"/>
        <v>11</v>
      </c>
      <c r="Z33">
        <f t="shared" si="8"/>
        <v>20</v>
      </c>
      <c r="AB33">
        <v>31</v>
      </c>
      <c r="AC33">
        <f t="shared" si="9"/>
        <v>0</v>
      </c>
      <c r="AD33">
        <f t="shared" si="10"/>
        <v>0</v>
      </c>
      <c r="AE33">
        <f t="shared" si="11"/>
        <v>31</v>
      </c>
      <c r="AG33">
        <v>31</v>
      </c>
      <c r="AH33">
        <f t="shared" si="12"/>
        <v>0</v>
      </c>
      <c r="AI33">
        <f t="shared" si="13"/>
        <v>0</v>
      </c>
      <c r="AJ33">
        <f t="shared" si="14"/>
        <v>31</v>
      </c>
    </row>
    <row r="34" spans="1:36" ht="15">
      <c r="A34" s="1" t="s">
        <v>11</v>
      </c>
      <c r="B34" s="1" t="s">
        <v>51</v>
      </c>
      <c r="C34" s="32">
        <f>(C19-C32)/C19*100</f>
        <v>0</v>
      </c>
      <c r="D34" s="33">
        <f t="shared" ref="D34:J34" si="19">(D19-D32)/D19*100</f>
        <v>-2.5700251631824167E-5</v>
      </c>
      <c r="E34" s="33">
        <f t="shared" si="19"/>
        <v>-3.71981095042121E-5</v>
      </c>
      <c r="F34" s="33">
        <f t="shared" si="19"/>
        <v>-2.4</v>
      </c>
      <c r="G34" s="34">
        <f t="shared" si="19"/>
        <v>0</v>
      </c>
      <c r="H34" s="32">
        <f t="shared" si="19"/>
        <v>-0.35200000000000004</v>
      </c>
      <c r="I34" s="33">
        <f t="shared" si="19"/>
        <v>-2.4</v>
      </c>
      <c r="J34" s="34">
        <f t="shared" si="19"/>
        <v>0</v>
      </c>
      <c r="L34" s="35"/>
      <c r="M34">
        <v>32</v>
      </c>
      <c r="N34">
        <f t="shared" si="5"/>
        <v>7.8125E-3</v>
      </c>
      <c r="O34">
        <f t="shared" si="0"/>
        <v>2</v>
      </c>
      <c r="P34">
        <f t="shared" si="6"/>
        <v>30</v>
      </c>
      <c r="R34">
        <v>32</v>
      </c>
      <c r="S34">
        <f t="shared" si="1"/>
        <v>1.2979493891918992E-2</v>
      </c>
      <c r="T34">
        <f t="shared" si="2"/>
        <v>24</v>
      </c>
      <c r="U34">
        <f t="shared" si="7"/>
        <v>8</v>
      </c>
      <c r="W34">
        <v>32</v>
      </c>
      <c r="X34">
        <f t="shared" si="3"/>
        <v>5.1391708146155679E-3</v>
      </c>
      <c r="Y34">
        <f t="shared" si="4"/>
        <v>11</v>
      </c>
      <c r="Z34">
        <f t="shared" si="8"/>
        <v>21</v>
      </c>
      <c r="AB34">
        <v>32</v>
      </c>
      <c r="AC34">
        <f t="shared" si="9"/>
        <v>0</v>
      </c>
      <c r="AD34">
        <f t="shared" si="10"/>
        <v>0</v>
      </c>
      <c r="AE34">
        <f t="shared" si="11"/>
        <v>32</v>
      </c>
      <c r="AG34">
        <v>32</v>
      </c>
      <c r="AH34">
        <f t="shared" si="12"/>
        <v>0</v>
      </c>
      <c r="AI34">
        <f t="shared" si="13"/>
        <v>0</v>
      </c>
      <c r="AJ34">
        <f t="shared" si="14"/>
        <v>32</v>
      </c>
    </row>
    <row r="35" spans="1:36" ht="15">
      <c r="A35" s="1" t="s">
        <v>11</v>
      </c>
      <c r="B35" s="1" t="s">
        <v>52</v>
      </c>
      <c r="C35" s="36">
        <f>360*60*60*C34/100</f>
        <v>0</v>
      </c>
      <c r="D35" s="37">
        <f>360*60*60*D34/100</f>
        <v>-0.33307526114844122</v>
      </c>
      <c r="E35" s="37">
        <f>360*60*60*E34/100</f>
        <v>-0.48208749917458882</v>
      </c>
      <c r="F35" s="37"/>
      <c r="G35" s="38">
        <f>360*60*60*G34/100</f>
        <v>0</v>
      </c>
      <c r="H35" s="36"/>
      <c r="I35" s="37"/>
      <c r="J35" s="38">
        <f>360*60*60*J34/100</f>
        <v>0</v>
      </c>
      <c r="L35" s="39"/>
      <c r="M35">
        <v>33</v>
      </c>
      <c r="N35">
        <f t="shared" si="5"/>
        <v>9.7064393939393923E-3</v>
      </c>
      <c r="O35">
        <f t="shared" si="0"/>
        <v>2</v>
      </c>
      <c r="P35">
        <f t="shared" si="6"/>
        <v>31</v>
      </c>
      <c r="R35">
        <v>33</v>
      </c>
      <c r="S35">
        <f t="shared" si="1"/>
        <v>9.7477788353537154E-3</v>
      </c>
      <c r="T35">
        <f t="shared" si="2"/>
        <v>24</v>
      </c>
      <c r="U35">
        <f t="shared" si="7"/>
        <v>9</v>
      </c>
      <c r="W35">
        <v>33</v>
      </c>
      <c r="X35">
        <f t="shared" si="3"/>
        <v>1.4747192821748079E-2</v>
      </c>
      <c r="Y35">
        <f t="shared" si="4"/>
        <v>12</v>
      </c>
      <c r="Z35">
        <f t="shared" si="8"/>
        <v>21</v>
      </c>
      <c r="AB35">
        <v>33</v>
      </c>
      <c r="AC35">
        <f t="shared" si="9"/>
        <v>0</v>
      </c>
      <c r="AD35">
        <f t="shared" si="10"/>
        <v>0</v>
      </c>
      <c r="AE35">
        <f t="shared" si="11"/>
        <v>33</v>
      </c>
      <c r="AG35">
        <v>33</v>
      </c>
      <c r="AH35">
        <f t="shared" si="12"/>
        <v>0</v>
      </c>
      <c r="AI35">
        <f t="shared" si="13"/>
        <v>0</v>
      </c>
      <c r="AJ35">
        <f t="shared" si="14"/>
        <v>33</v>
      </c>
    </row>
    <row r="36" spans="1:36" ht="15">
      <c r="A36" s="3" t="s">
        <v>53</v>
      </c>
      <c r="B36" s="40" t="s">
        <v>54</v>
      </c>
      <c r="C36" s="41">
        <f>+C13*C24*((C21+1)/$C$4-1/C18)</f>
        <v>1.6065000000000142E-2</v>
      </c>
      <c r="D36" s="42">
        <f t="shared" ref="D36:E36" si="20">+D13*D24*((D21+1)/$C$4-1/D18)</f>
        <v>9.3666055285113986E-2</v>
      </c>
      <c r="E36" s="42">
        <f t="shared" si="20"/>
        <v>9.9039543050426823E-2</v>
      </c>
      <c r="F36" s="12"/>
      <c r="G36" s="13"/>
      <c r="H36" s="18"/>
      <c r="I36" s="12"/>
      <c r="J36" s="13"/>
      <c r="M36">
        <v>34</v>
      </c>
      <c r="N36">
        <f t="shared" si="5"/>
        <v>1.1488970588235295E-2</v>
      </c>
      <c r="O36">
        <f t="shared" si="0"/>
        <v>2</v>
      </c>
      <c r="P36">
        <f t="shared" si="6"/>
        <v>32</v>
      </c>
      <c r="R36">
        <v>34</v>
      </c>
      <c r="S36">
        <f t="shared" si="1"/>
        <v>1.7263884610221325E-3</v>
      </c>
      <c r="T36">
        <f t="shared" si="2"/>
        <v>25</v>
      </c>
      <c r="U36">
        <f t="shared" si="7"/>
        <v>9</v>
      </c>
      <c r="W36">
        <v>34</v>
      </c>
      <c r="X36">
        <f t="shared" si="3"/>
        <v>4.0520056559726902E-3</v>
      </c>
      <c r="Y36">
        <f t="shared" si="4"/>
        <v>12</v>
      </c>
      <c r="Z36">
        <f t="shared" si="8"/>
        <v>22</v>
      </c>
      <c r="AB36">
        <v>34</v>
      </c>
      <c r="AC36">
        <f t="shared" si="9"/>
        <v>0</v>
      </c>
      <c r="AD36">
        <f t="shared" si="10"/>
        <v>0</v>
      </c>
      <c r="AE36">
        <f t="shared" si="11"/>
        <v>34</v>
      </c>
      <c r="AG36">
        <v>34</v>
      </c>
      <c r="AH36">
        <f t="shared" si="12"/>
        <v>0</v>
      </c>
      <c r="AI36">
        <f t="shared" si="13"/>
        <v>0</v>
      </c>
      <c r="AJ36">
        <f t="shared" si="14"/>
        <v>34</v>
      </c>
    </row>
    <row r="37" spans="1:36" ht="15">
      <c r="A37" s="3" t="s">
        <v>55</v>
      </c>
      <c r="B37" s="1" t="s">
        <v>8</v>
      </c>
      <c r="C37" s="32">
        <f>$C$4/C32/2</f>
        <v>32</v>
      </c>
      <c r="D37" s="33">
        <f>$C$4/D32/2</f>
        <v>32.087601453069773</v>
      </c>
      <c r="E37" s="33">
        <f>$C$4/E32/2</f>
        <v>30.916366361309443</v>
      </c>
      <c r="F37" s="33">
        <f>$C$4/F32/2</f>
        <v>781.25</v>
      </c>
      <c r="G37" s="34"/>
      <c r="H37" s="32">
        <f>$C$4/H32/2</f>
        <v>39.859693877551024</v>
      </c>
      <c r="I37" s="33">
        <f>$C$4/I32/2</f>
        <v>781.25</v>
      </c>
      <c r="J37" s="34"/>
      <c r="M37">
        <v>35</v>
      </c>
      <c r="N37">
        <f t="shared" si="5"/>
        <v>1.3169642857142859E-2</v>
      </c>
      <c r="O37">
        <f t="shared" si="0"/>
        <v>2</v>
      </c>
      <c r="P37">
        <f t="shared" si="6"/>
        <v>33</v>
      </c>
      <c r="R37">
        <v>35</v>
      </c>
      <c r="S37">
        <f t="shared" si="1"/>
        <v>5.8366367490618742E-3</v>
      </c>
      <c r="T37">
        <f t="shared" si="2"/>
        <v>26</v>
      </c>
      <c r="U37">
        <f t="shared" si="7"/>
        <v>9</v>
      </c>
      <c r="W37">
        <v>35</v>
      </c>
      <c r="X37">
        <f t="shared" si="3"/>
        <v>6.0320279574727076E-3</v>
      </c>
      <c r="Y37">
        <f t="shared" si="4"/>
        <v>12</v>
      </c>
      <c r="Z37">
        <f t="shared" si="8"/>
        <v>23</v>
      </c>
      <c r="AB37">
        <v>35</v>
      </c>
      <c r="AC37">
        <f t="shared" si="9"/>
        <v>0</v>
      </c>
      <c r="AD37">
        <f t="shared" si="10"/>
        <v>0</v>
      </c>
      <c r="AE37">
        <f t="shared" si="11"/>
        <v>35</v>
      </c>
      <c r="AG37">
        <v>35</v>
      </c>
      <c r="AH37">
        <f t="shared" si="12"/>
        <v>0</v>
      </c>
      <c r="AI37">
        <f t="shared" si="13"/>
        <v>0</v>
      </c>
      <c r="AJ37">
        <f t="shared" si="14"/>
        <v>35</v>
      </c>
    </row>
    <row r="38" spans="1:36" ht="15">
      <c r="A38" s="3" t="s">
        <v>56</v>
      </c>
      <c r="B38" s="1" t="s">
        <v>57</v>
      </c>
      <c r="C38" s="43"/>
      <c r="D38" s="44"/>
      <c r="E38" s="44"/>
      <c r="F38" s="45">
        <f>90*60*60/C10/F37</f>
        <v>55.295999999999999</v>
      </c>
      <c r="G38" s="46"/>
      <c r="H38" s="47"/>
      <c r="I38" s="45">
        <f>90*60*60/H10/I37</f>
        <v>69.12</v>
      </c>
      <c r="J38" s="46"/>
      <c r="M38">
        <v>36</v>
      </c>
      <c r="N38">
        <f t="shared" si="5"/>
        <v>1.3020833333333329E-2</v>
      </c>
      <c r="O38">
        <f t="shared" si="0"/>
        <v>3</v>
      </c>
      <c r="P38">
        <f t="shared" si="6"/>
        <v>33</v>
      </c>
      <c r="R38">
        <v>36</v>
      </c>
      <c r="S38">
        <f t="shared" si="1"/>
        <v>1.2979493891918992E-2</v>
      </c>
      <c r="T38">
        <f t="shared" si="2"/>
        <v>27</v>
      </c>
      <c r="U38">
        <f t="shared" si="7"/>
        <v>9</v>
      </c>
      <c r="W38">
        <v>36</v>
      </c>
      <c r="X38">
        <f t="shared" si="3"/>
        <v>1.2221940296495537E-2</v>
      </c>
      <c r="Y38">
        <f t="shared" si="4"/>
        <v>13</v>
      </c>
      <c r="Z38">
        <f t="shared" si="8"/>
        <v>23</v>
      </c>
      <c r="AB38">
        <v>36</v>
      </c>
      <c r="AC38">
        <f t="shared" si="9"/>
        <v>0</v>
      </c>
      <c r="AD38">
        <f t="shared" si="10"/>
        <v>0</v>
      </c>
      <c r="AE38">
        <f t="shared" si="11"/>
        <v>36</v>
      </c>
      <c r="AG38">
        <v>36</v>
      </c>
      <c r="AH38">
        <f t="shared" si="12"/>
        <v>0</v>
      </c>
      <c r="AI38">
        <f t="shared" si="13"/>
        <v>0</v>
      </c>
      <c r="AJ38">
        <f t="shared" si="14"/>
        <v>36</v>
      </c>
    </row>
    <row r="39" spans="1:36" ht="15">
      <c r="B39" s="48"/>
      <c r="C39" s="48"/>
      <c r="D39" s="48"/>
      <c r="E39" s="48"/>
      <c r="F39" s="48"/>
      <c r="G39" s="48"/>
      <c r="H39" s="48"/>
      <c r="I39" s="48"/>
      <c r="J39" s="48"/>
      <c r="M39">
        <v>37</v>
      </c>
      <c r="N39">
        <f t="shared" si="5"/>
        <v>1.0768581081081086E-2</v>
      </c>
      <c r="O39">
        <f t="shared" si="0"/>
        <v>3</v>
      </c>
      <c r="P39">
        <f t="shared" si="6"/>
        <v>34</v>
      </c>
      <c r="R39">
        <v>37</v>
      </c>
      <c r="S39">
        <f t="shared" si="1"/>
        <v>7.2907763783512936E-3</v>
      </c>
      <c r="T39">
        <f t="shared" si="2"/>
        <v>27</v>
      </c>
      <c r="U39">
        <f t="shared" si="7"/>
        <v>10</v>
      </c>
      <c r="W39">
        <v>37</v>
      </c>
      <c r="X39">
        <f t="shared" si="3"/>
        <v>2.4621805367358029E-3</v>
      </c>
      <c r="Y39">
        <f t="shared" si="4"/>
        <v>13</v>
      </c>
      <c r="Z39">
        <f t="shared" si="8"/>
        <v>24</v>
      </c>
      <c r="AB39">
        <v>37</v>
      </c>
      <c r="AC39">
        <f t="shared" si="9"/>
        <v>0</v>
      </c>
      <c r="AD39">
        <f t="shared" si="10"/>
        <v>0</v>
      </c>
      <c r="AE39">
        <f t="shared" si="11"/>
        <v>37</v>
      </c>
      <c r="AG39">
        <v>37</v>
      </c>
      <c r="AH39">
        <f t="shared" si="12"/>
        <v>0</v>
      </c>
      <c r="AI39">
        <f t="shared" si="13"/>
        <v>0</v>
      </c>
      <c r="AJ39">
        <f t="shared" si="14"/>
        <v>37</v>
      </c>
    </row>
    <row r="40" spans="1:36" ht="15">
      <c r="C40" s="35"/>
      <c r="D40" s="35"/>
      <c r="E40" s="35"/>
      <c r="F40" s="35"/>
      <c r="G40" s="35"/>
      <c r="H40" s="35"/>
      <c r="I40" s="35"/>
      <c r="J40" s="35"/>
      <c r="L40" s="35"/>
      <c r="M40">
        <v>38</v>
      </c>
      <c r="N40">
        <f t="shared" si="5"/>
        <v>8.6348684210526272E-3</v>
      </c>
      <c r="O40">
        <f t="shared" si="0"/>
        <v>3</v>
      </c>
      <c r="P40">
        <f t="shared" si="6"/>
        <v>35</v>
      </c>
      <c r="R40">
        <v>38</v>
      </c>
      <c r="S40">
        <f t="shared" si="1"/>
        <v>1.7840084492315444E-4</v>
      </c>
      <c r="T40">
        <f t="shared" si="2"/>
        <v>28</v>
      </c>
      <c r="U40">
        <f t="shared" si="7"/>
        <v>10</v>
      </c>
      <c r="W40">
        <v>38</v>
      </c>
      <c r="X40">
        <f t="shared" si="3"/>
        <v>6.7839076567208223E-3</v>
      </c>
      <c r="Y40">
        <f t="shared" si="4"/>
        <v>13</v>
      </c>
      <c r="Z40">
        <f t="shared" si="8"/>
        <v>25</v>
      </c>
      <c r="AB40">
        <v>38</v>
      </c>
      <c r="AC40">
        <f t="shared" si="9"/>
        <v>0</v>
      </c>
      <c r="AD40">
        <f t="shared" si="10"/>
        <v>0</v>
      </c>
      <c r="AE40">
        <f t="shared" si="11"/>
        <v>38</v>
      </c>
      <c r="AG40">
        <v>38</v>
      </c>
      <c r="AH40">
        <f t="shared" si="12"/>
        <v>0</v>
      </c>
      <c r="AI40">
        <f t="shared" si="13"/>
        <v>0</v>
      </c>
      <c r="AJ40">
        <f t="shared" si="14"/>
        <v>38</v>
      </c>
    </row>
    <row r="41" spans="1:36" ht="15">
      <c r="A41" s="26" t="s">
        <v>58</v>
      </c>
      <c r="B41" s="49"/>
      <c r="C41" s="50" t="s">
        <v>44</v>
      </c>
      <c r="D41" s="50" t="s">
        <v>13</v>
      </c>
      <c r="E41" s="50" t="s">
        <v>12</v>
      </c>
      <c r="F41" s="48"/>
      <c r="G41" s="48"/>
      <c r="H41" s="48"/>
      <c r="I41" s="48"/>
      <c r="J41" s="48"/>
      <c r="M41">
        <v>39</v>
      </c>
      <c r="N41">
        <f t="shared" si="5"/>
        <v>6.6105769230769273E-3</v>
      </c>
      <c r="O41">
        <f t="shared" si="0"/>
        <v>3</v>
      </c>
      <c r="P41">
        <f t="shared" si="6"/>
        <v>36</v>
      </c>
      <c r="R41">
        <v>39</v>
      </c>
      <c r="S41">
        <f t="shared" si="1"/>
        <v>6.5692374816626042E-3</v>
      </c>
      <c r="T41">
        <f t="shared" si="2"/>
        <v>29</v>
      </c>
      <c r="U41">
        <f t="shared" si="7"/>
        <v>10</v>
      </c>
      <c r="W41">
        <v>39</v>
      </c>
      <c r="X41">
        <f t="shared" si="3"/>
        <v>1.0085188159743408E-2</v>
      </c>
      <c r="Y41">
        <f t="shared" si="4"/>
        <v>14</v>
      </c>
      <c r="Z41">
        <f t="shared" si="8"/>
        <v>25</v>
      </c>
      <c r="AB41">
        <v>39</v>
      </c>
      <c r="AC41">
        <f t="shared" si="9"/>
        <v>0</v>
      </c>
      <c r="AD41">
        <f t="shared" si="10"/>
        <v>0</v>
      </c>
      <c r="AE41">
        <f t="shared" si="11"/>
        <v>39</v>
      </c>
      <c r="AG41">
        <v>39</v>
      </c>
      <c r="AH41">
        <f t="shared" si="12"/>
        <v>0</v>
      </c>
      <c r="AI41">
        <f t="shared" si="13"/>
        <v>0</v>
      </c>
      <c r="AJ41">
        <f t="shared" si="14"/>
        <v>39</v>
      </c>
    </row>
    <row r="42" spans="1:36" ht="15">
      <c r="A42" s="26" t="s">
        <v>59</v>
      </c>
      <c r="B42" s="49"/>
      <c r="C42" s="51">
        <f>+D21</f>
        <v>121</v>
      </c>
      <c r="D42" s="51">
        <f>+D23</f>
        <v>66</v>
      </c>
      <c r="E42" s="51">
        <f>+D24</f>
        <v>185</v>
      </c>
      <c r="F42" s="48"/>
      <c r="G42" s="48"/>
      <c r="H42" s="48"/>
      <c r="I42" s="48"/>
      <c r="J42" s="48"/>
      <c r="M42">
        <v>40</v>
      </c>
      <c r="N42">
        <f t="shared" si="5"/>
        <v>4.6874999999999972E-3</v>
      </c>
      <c r="O42">
        <f t="shared" si="0"/>
        <v>3</v>
      </c>
      <c r="P42">
        <f t="shared" si="6"/>
        <v>37</v>
      </c>
      <c r="R42">
        <v>40</v>
      </c>
      <c r="S42">
        <f t="shared" si="1"/>
        <v>1.202050610808103E-2</v>
      </c>
      <c r="T42">
        <f t="shared" si="2"/>
        <v>29</v>
      </c>
      <c r="U42">
        <f t="shared" si="7"/>
        <v>11</v>
      </c>
      <c r="W42">
        <v>40</v>
      </c>
      <c r="X42">
        <f t="shared" si="3"/>
        <v>1.1108291853844099E-3</v>
      </c>
      <c r="Y42">
        <f t="shared" si="4"/>
        <v>14</v>
      </c>
      <c r="Z42">
        <f t="shared" si="8"/>
        <v>26</v>
      </c>
      <c r="AB42">
        <v>40</v>
      </c>
      <c r="AC42">
        <f t="shared" si="9"/>
        <v>0</v>
      </c>
      <c r="AD42">
        <f t="shared" si="10"/>
        <v>0</v>
      </c>
      <c r="AE42">
        <f t="shared" si="11"/>
        <v>40</v>
      </c>
      <c r="AG42">
        <v>40</v>
      </c>
      <c r="AH42">
        <f t="shared" si="12"/>
        <v>0</v>
      </c>
      <c r="AI42">
        <f t="shared" si="13"/>
        <v>0</v>
      </c>
      <c r="AJ42">
        <f t="shared" si="14"/>
        <v>40</v>
      </c>
    </row>
    <row r="43" spans="1:36" ht="15">
      <c r="A43" s="26" t="s">
        <v>60</v>
      </c>
      <c r="B43" s="49"/>
      <c r="C43" s="51">
        <f>+C21</f>
        <v>122</v>
      </c>
      <c r="D43" s="51">
        <f>+C23</f>
        <v>119</v>
      </c>
      <c r="E43" s="51">
        <f>+C24</f>
        <v>9</v>
      </c>
      <c r="F43" s="48"/>
      <c r="G43" s="48"/>
      <c r="H43" s="48"/>
      <c r="I43" s="48"/>
      <c r="J43" s="48"/>
      <c r="M43">
        <v>41</v>
      </c>
      <c r="N43">
        <f t="shared" si="5"/>
        <v>2.8582317073170688E-3</v>
      </c>
      <c r="O43">
        <f t="shared" si="0"/>
        <v>3</v>
      </c>
      <c r="P43">
        <f t="shared" si="6"/>
        <v>38</v>
      </c>
      <c r="R43">
        <v>41</v>
      </c>
      <c r="S43">
        <f t="shared" si="1"/>
        <v>5.3131890349102928E-3</v>
      </c>
      <c r="T43">
        <f t="shared" si="2"/>
        <v>30</v>
      </c>
      <c r="U43">
        <f t="shared" si="7"/>
        <v>11</v>
      </c>
      <c r="W43">
        <v>41</v>
      </c>
      <c r="X43">
        <f t="shared" si="3"/>
        <v>7.4257561804692007E-3</v>
      </c>
      <c r="Y43">
        <f t="shared" si="4"/>
        <v>14</v>
      </c>
      <c r="Z43">
        <f t="shared" si="8"/>
        <v>27</v>
      </c>
      <c r="AB43">
        <v>41</v>
      </c>
      <c r="AC43">
        <f t="shared" si="9"/>
        <v>0</v>
      </c>
      <c r="AD43">
        <f t="shared" si="10"/>
        <v>0</v>
      </c>
      <c r="AE43">
        <f t="shared" si="11"/>
        <v>41</v>
      </c>
      <c r="AG43">
        <v>41</v>
      </c>
      <c r="AH43">
        <f t="shared" si="12"/>
        <v>0</v>
      </c>
      <c r="AI43">
        <f t="shared" si="13"/>
        <v>0</v>
      </c>
      <c r="AJ43">
        <f t="shared" si="14"/>
        <v>41</v>
      </c>
    </row>
    <row r="44" spans="1:36" ht="15">
      <c r="A44" s="26" t="s">
        <v>61</v>
      </c>
      <c r="B44" s="49"/>
      <c r="C44" s="51">
        <f>+E21</f>
        <v>126</v>
      </c>
      <c r="D44" s="51">
        <f>+E23</f>
        <v>153</v>
      </c>
      <c r="E44" s="51">
        <f>+E24</f>
        <v>82</v>
      </c>
      <c r="F44" s="48"/>
      <c r="G44" s="48"/>
      <c r="H44" s="48"/>
      <c r="I44" s="48"/>
      <c r="J44" s="48"/>
      <c r="M44">
        <v>42</v>
      </c>
      <c r="N44">
        <f t="shared" si="5"/>
        <v>1.1160714285714246E-3</v>
      </c>
      <c r="O44">
        <f t="shared" si="0"/>
        <v>3</v>
      </c>
      <c r="P44">
        <f t="shared" si="6"/>
        <v>39</v>
      </c>
      <c r="R44">
        <v>42</v>
      </c>
      <c r="S44">
        <f t="shared" si="1"/>
        <v>1.0747319871571293E-3</v>
      </c>
      <c r="T44">
        <f t="shared" si="2"/>
        <v>31</v>
      </c>
      <c r="U44">
        <f t="shared" si="7"/>
        <v>11</v>
      </c>
      <c r="W44">
        <v>42</v>
      </c>
      <c r="X44">
        <f t="shared" si="3"/>
        <v>8.2536863282415829E-3</v>
      </c>
      <c r="Y44">
        <f t="shared" si="4"/>
        <v>15</v>
      </c>
      <c r="Z44">
        <f t="shared" si="8"/>
        <v>27</v>
      </c>
      <c r="AB44">
        <v>42</v>
      </c>
      <c r="AC44">
        <f t="shared" si="9"/>
        <v>0</v>
      </c>
      <c r="AD44">
        <f t="shared" si="10"/>
        <v>0</v>
      </c>
      <c r="AE44">
        <f t="shared" si="11"/>
        <v>42</v>
      </c>
      <c r="AG44">
        <v>42</v>
      </c>
      <c r="AH44">
        <f t="shared" si="12"/>
        <v>0</v>
      </c>
      <c r="AI44">
        <f t="shared" si="13"/>
        <v>0</v>
      </c>
      <c r="AJ44">
        <f t="shared" si="14"/>
        <v>42</v>
      </c>
    </row>
    <row r="45" spans="1:36" ht="15">
      <c r="A45" s="26" t="s">
        <v>62</v>
      </c>
      <c r="B45" s="49"/>
      <c r="C45" s="51">
        <f>+F21</f>
        <v>5</v>
      </c>
      <c r="D45" s="51">
        <f>+H21</f>
        <v>98</v>
      </c>
      <c r="E45" s="51">
        <f>+I21</f>
        <v>5</v>
      </c>
      <c r="F45" s="48"/>
      <c r="G45" s="48"/>
      <c r="H45" s="48"/>
      <c r="I45" s="48"/>
      <c r="J45" s="48"/>
      <c r="M45">
        <v>43</v>
      </c>
      <c r="N45">
        <f t="shared" si="5"/>
        <v>5.4505813953488469E-4</v>
      </c>
      <c r="O45">
        <f t="shared" si="0"/>
        <v>3</v>
      </c>
      <c r="P45">
        <f t="shared" si="6"/>
        <v>40</v>
      </c>
      <c r="R45">
        <v>43</v>
      </c>
      <c r="S45">
        <f t="shared" si="1"/>
        <v>7.1655404035468884E-3</v>
      </c>
      <c r="T45">
        <f t="shared" si="2"/>
        <v>32</v>
      </c>
      <c r="U45">
        <f t="shared" si="7"/>
        <v>11</v>
      </c>
      <c r="W45">
        <v>43</v>
      </c>
      <c r="X45">
        <f t="shared" si="3"/>
        <v>5.1961512289977474E-5</v>
      </c>
      <c r="Y45">
        <f t="shared" si="4"/>
        <v>15</v>
      </c>
      <c r="Z45">
        <f t="shared" si="8"/>
        <v>28</v>
      </c>
      <c r="AB45">
        <v>43</v>
      </c>
      <c r="AC45">
        <f t="shared" si="9"/>
        <v>0</v>
      </c>
      <c r="AD45">
        <f t="shared" si="10"/>
        <v>0</v>
      </c>
      <c r="AE45">
        <f t="shared" si="11"/>
        <v>43</v>
      </c>
      <c r="AG45">
        <v>43</v>
      </c>
      <c r="AH45">
        <f t="shared" si="12"/>
        <v>0</v>
      </c>
      <c r="AI45">
        <f t="shared" si="13"/>
        <v>0</v>
      </c>
      <c r="AJ45">
        <f t="shared" si="14"/>
        <v>43</v>
      </c>
    </row>
    <row r="46" spans="1:36" ht="15">
      <c r="A46" s="26" t="s">
        <v>63</v>
      </c>
      <c r="B46" s="49"/>
      <c r="C46" s="51">
        <f>+G21</f>
        <v>64</v>
      </c>
      <c r="D46" s="51">
        <f>+G23</f>
        <v>1</v>
      </c>
      <c r="E46" s="51">
        <f>+G24</f>
        <v>0</v>
      </c>
      <c r="F46" s="48"/>
      <c r="G46" s="48"/>
      <c r="H46" s="48"/>
      <c r="I46" s="48"/>
      <c r="J46" s="48"/>
      <c r="M46">
        <v>44</v>
      </c>
      <c r="N46">
        <f t="shared" si="5"/>
        <v>2.1306818181818232E-3</v>
      </c>
      <c r="O46">
        <f t="shared" si="0"/>
        <v>3</v>
      </c>
      <c r="P46">
        <f t="shared" si="6"/>
        <v>41</v>
      </c>
      <c r="R46">
        <v>44</v>
      </c>
      <c r="S46">
        <f t="shared" si="1"/>
        <v>9.7477788353537154E-3</v>
      </c>
      <c r="T46">
        <f t="shared" si="2"/>
        <v>32</v>
      </c>
      <c r="U46">
        <f t="shared" si="7"/>
        <v>12</v>
      </c>
      <c r="W46">
        <v>44</v>
      </c>
      <c r="X46">
        <f t="shared" si="3"/>
        <v>7.980079905524684E-3</v>
      </c>
      <c r="Y46">
        <f t="shared" si="4"/>
        <v>15</v>
      </c>
      <c r="Z46">
        <f t="shared" si="8"/>
        <v>29</v>
      </c>
      <c r="AB46">
        <v>44</v>
      </c>
      <c r="AC46">
        <f t="shared" si="9"/>
        <v>0</v>
      </c>
      <c r="AD46">
        <f t="shared" si="10"/>
        <v>0</v>
      </c>
      <c r="AE46">
        <f t="shared" si="11"/>
        <v>44</v>
      </c>
      <c r="AG46">
        <v>44</v>
      </c>
      <c r="AH46">
        <f t="shared" si="12"/>
        <v>0</v>
      </c>
      <c r="AI46">
        <f t="shared" si="13"/>
        <v>0</v>
      </c>
      <c r="AJ46">
        <f t="shared" si="14"/>
        <v>44</v>
      </c>
    </row>
    <row r="47" spans="1:36" ht="15">
      <c r="A47" s="26" t="s">
        <v>64</v>
      </c>
      <c r="B47" s="49"/>
      <c r="C47" s="51">
        <f>+J21</f>
        <v>64</v>
      </c>
      <c r="D47" s="51">
        <f>+J23</f>
        <v>1</v>
      </c>
      <c r="E47" s="51">
        <f>+J24</f>
        <v>0</v>
      </c>
      <c r="F47" s="48"/>
      <c r="G47" s="48"/>
      <c r="H47" s="48"/>
      <c r="I47" s="48"/>
      <c r="J47" s="48"/>
      <c r="M47">
        <v>45</v>
      </c>
      <c r="N47">
        <f t="shared" si="5"/>
        <v>3.6458333333333343E-3</v>
      </c>
      <c r="O47">
        <f t="shared" si="0"/>
        <v>3</v>
      </c>
      <c r="P47">
        <f t="shared" si="6"/>
        <v>42</v>
      </c>
      <c r="R47">
        <v>45</v>
      </c>
      <c r="S47">
        <f t="shared" si="1"/>
        <v>3.6871727747477268E-3</v>
      </c>
      <c r="T47">
        <f t="shared" si="2"/>
        <v>33</v>
      </c>
      <c r="U47">
        <f t="shared" si="7"/>
        <v>12</v>
      </c>
      <c r="W47">
        <v>45</v>
      </c>
      <c r="X47">
        <f t="shared" si="3"/>
        <v>6.6663847409400012E-3</v>
      </c>
      <c r="Y47">
        <f t="shared" si="4"/>
        <v>16</v>
      </c>
      <c r="Z47">
        <f t="shared" si="8"/>
        <v>29</v>
      </c>
      <c r="AB47">
        <v>45</v>
      </c>
      <c r="AC47">
        <f t="shared" si="9"/>
        <v>0</v>
      </c>
      <c r="AD47">
        <f t="shared" si="10"/>
        <v>0</v>
      </c>
      <c r="AE47">
        <f t="shared" si="11"/>
        <v>45</v>
      </c>
      <c r="AG47">
        <v>45</v>
      </c>
      <c r="AH47">
        <f t="shared" si="12"/>
        <v>0</v>
      </c>
      <c r="AI47">
        <f t="shared" si="13"/>
        <v>0</v>
      </c>
      <c r="AJ47">
        <f t="shared" si="14"/>
        <v>45</v>
      </c>
    </row>
    <row r="48" spans="1:36" ht="15">
      <c r="B48" s="48"/>
      <c r="C48" s="48"/>
      <c r="D48" s="48"/>
      <c r="E48" s="48"/>
      <c r="F48" s="48"/>
      <c r="G48" s="48"/>
      <c r="H48" s="48"/>
      <c r="I48" s="48"/>
      <c r="J48" s="48"/>
      <c r="M48">
        <v>46</v>
      </c>
      <c r="N48">
        <f t="shared" si="5"/>
        <v>5.0951086956521757E-3</v>
      </c>
      <c r="O48">
        <f t="shared" si="0"/>
        <v>3</v>
      </c>
      <c r="P48">
        <f t="shared" si="6"/>
        <v>43</v>
      </c>
      <c r="R48">
        <v>46</v>
      </c>
      <c r="S48">
        <f t="shared" si="1"/>
        <v>2.1099286745276391E-3</v>
      </c>
      <c r="T48">
        <f t="shared" si="2"/>
        <v>34</v>
      </c>
      <c r="U48">
        <f t="shared" si="7"/>
        <v>12</v>
      </c>
      <c r="W48">
        <v>46</v>
      </c>
      <c r="X48">
        <f t="shared" si="3"/>
        <v>1.0630838580938384E-3</v>
      </c>
      <c r="Y48">
        <f t="shared" si="4"/>
        <v>16</v>
      </c>
      <c r="Z48">
        <f t="shared" si="8"/>
        <v>30</v>
      </c>
      <c r="AB48">
        <v>46</v>
      </c>
      <c r="AC48">
        <f t="shared" si="9"/>
        <v>0</v>
      </c>
      <c r="AD48">
        <f t="shared" si="10"/>
        <v>0</v>
      </c>
      <c r="AE48">
        <f t="shared" si="11"/>
        <v>46</v>
      </c>
      <c r="AG48">
        <v>46</v>
      </c>
      <c r="AH48">
        <f t="shared" si="12"/>
        <v>0</v>
      </c>
      <c r="AI48">
        <f t="shared" si="13"/>
        <v>0</v>
      </c>
      <c r="AJ48">
        <f t="shared" si="14"/>
        <v>46</v>
      </c>
    </row>
    <row r="49" spans="2:36" ht="15">
      <c r="B49" s="48"/>
      <c r="C49" s="48"/>
      <c r="D49" s="48"/>
      <c r="E49" s="48"/>
      <c r="F49" s="48"/>
      <c r="G49" s="48"/>
      <c r="H49" s="48"/>
      <c r="I49" s="48"/>
      <c r="J49" s="48"/>
      <c r="M49">
        <v>47</v>
      </c>
      <c r="N49">
        <f t="shared" si="5"/>
        <v>6.4827127659574518E-3</v>
      </c>
      <c r="O49">
        <f t="shared" si="0"/>
        <v>3</v>
      </c>
      <c r="P49">
        <f t="shared" si="6"/>
        <v>44</v>
      </c>
      <c r="R49">
        <v>47</v>
      </c>
      <c r="S49">
        <f t="shared" si="1"/>
        <v>7.6603449557487435E-3</v>
      </c>
      <c r="T49">
        <f t="shared" si="2"/>
        <v>35</v>
      </c>
      <c r="U49">
        <f t="shared" si="7"/>
        <v>12</v>
      </c>
      <c r="W49">
        <v>47</v>
      </c>
      <c r="X49">
        <f t="shared" si="3"/>
        <v>8.4636388997219592E-3</v>
      </c>
      <c r="Y49">
        <f t="shared" si="4"/>
        <v>16</v>
      </c>
      <c r="Z49">
        <f t="shared" si="8"/>
        <v>31</v>
      </c>
      <c r="AB49">
        <v>47</v>
      </c>
      <c r="AC49">
        <f t="shared" si="9"/>
        <v>0</v>
      </c>
      <c r="AD49">
        <f t="shared" si="10"/>
        <v>0</v>
      </c>
      <c r="AE49">
        <f t="shared" si="11"/>
        <v>47</v>
      </c>
      <c r="AG49">
        <v>47</v>
      </c>
      <c r="AH49">
        <f t="shared" si="12"/>
        <v>0</v>
      </c>
      <c r="AI49">
        <f t="shared" si="13"/>
        <v>0</v>
      </c>
      <c r="AJ49">
        <f t="shared" si="14"/>
        <v>47</v>
      </c>
    </row>
    <row r="50" spans="2:36" ht="15">
      <c r="B50" s="48"/>
      <c r="C50" s="48"/>
      <c r="D50" s="48"/>
      <c r="E50" s="48"/>
      <c r="F50" s="48"/>
      <c r="G50" s="48"/>
      <c r="H50" s="48"/>
      <c r="I50" s="48"/>
      <c r="J50" s="48"/>
      <c r="M50">
        <v>48</v>
      </c>
      <c r="N50">
        <f t="shared" si="5"/>
        <v>7.8125E-3</v>
      </c>
      <c r="O50">
        <f t="shared" si="0"/>
        <v>3</v>
      </c>
      <c r="P50">
        <f t="shared" si="6"/>
        <v>45</v>
      </c>
      <c r="R50">
        <v>48</v>
      </c>
      <c r="S50">
        <f t="shared" si="1"/>
        <v>7.8538394414143786E-3</v>
      </c>
      <c r="T50">
        <f t="shared" si="2"/>
        <v>35</v>
      </c>
      <c r="U50">
        <f t="shared" si="7"/>
        <v>13</v>
      </c>
      <c r="W50">
        <v>48</v>
      </c>
      <c r="X50">
        <f t="shared" si="3"/>
        <v>5.2774958520511173E-3</v>
      </c>
      <c r="Y50">
        <f t="shared" si="4"/>
        <v>17</v>
      </c>
      <c r="Z50">
        <f t="shared" si="8"/>
        <v>31</v>
      </c>
      <c r="AB50">
        <v>48</v>
      </c>
      <c r="AC50">
        <f t="shared" si="9"/>
        <v>0</v>
      </c>
      <c r="AD50">
        <f t="shared" si="10"/>
        <v>0</v>
      </c>
      <c r="AE50">
        <f t="shared" si="11"/>
        <v>48</v>
      </c>
      <c r="AG50">
        <v>48</v>
      </c>
      <c r="AH50">
        <f t="shared" si="12"/>
        <v>0</v>
      </c>
      <c r="AI50">
        <f t="shared" si="13"/>
        <v>0</v>
      </c>
      <c r="AJ50">
        <f t="shared" si="14"/>
        <v>48</v>
      </c>
    </row>
    <row r="51" spans="2:36" ht="15">
      <c r="C51" s="52"/>
      <c r="D51" s="20"/>
      <c r="E51" s="20"/>
      <c r="H51" s="3"/>
      <c r="M51">
        <v>49</v>
      </c>
      <c r="N51">
        <f t="shared" si="5"/>
        <v>9.0880102040816341E-3</v>
      </c>
      <c r="O51">
        <f t="shared" si="0"/>
        <v>3</v>
      </c>
      <c r="P51">
        <f t="shared" si="6"/>
        <v>46</v>
      </c>
      <c r="R51">
        <v>49</v>
      </c>
      <c r="S51">
        <f t="shared" si="1"/>
        <v>2.3266285570605616E-3</v>
      </c>
      <c r="T51">
        <f t="shared" si="2"/>
        <v>36</v>
      </c>
      <c r="U51">
        <f t="shared" si="7"/>
        <v>13</v>
      </c>
      <c r="W51">
        <v>49</v>
      </c>
      <c r="X51">
        <f t="shared" si="3"/>
        <v>1.9503953044114897E-3</v>
      </c>
      <c r="Y51">
        <f t="shared" si="4"/>
        <v>17</v>
      </c>
      <c r="Z51">
        <f t="shared" si="8"/>
        <v>32</v>
      </c>
      <c r="AB51">
        <v>49</v>
      </c>
      <c r="AC51">
        <f t="shared" si="9"/>
        <v>0</v>
      </c>
      <c r="AD51">
        <f t="shared" si="10"/>
        <v>0</v>
      </c>
      <c r="AE51">
        <f t="shared" si="11"/>
        <v>49</v>
      </c>
      <c r="AG51">
        <v>49</v>
      </c>
      <c r="AH51">
        <f t="shared" si="12"/>
        <v>0</v>
      </c>
      <c r="AI51">
        <f t="shared" si="13"/>
        <v>0</v>
      </c>
      <c r="AJ51">
        <f t="shared" si="14"/>
        <v>49</v>
      </c>
    </row>
    <row r="52" spans="2:36" ht="15">
      <c r="C52" s="20"/>
      <c r="D52" s="20"/>
      <c r="E52" s="20"/>
      <c r="H52" s="3"/>
      <c r="M52">
        <v>50</v>
      </c>
      <c r="N52">
        <f t="shared" si="5"/>
        <v>9.6875000000000017E-3</v>
      </c>
      <c r="O52">
        <f t="shared" si="0"/>
        <v>4</v>
      </c>
      <c r="P52">
        <f t="shared" si="6"/>
        <v>46</v>
      </c>
      <c r="R52">
        <v>50</v>
      </c>
      <c r="S52">
        <f t="shared" si="1"/>
        <v>2.9794938919189828E-3</v>
      </c>
      <c r="T52">
        <f t="shared" si="2"/>
        <v>37</v>
      </c>
      <c r="U52">
        <f t="shared" si="7"/>
        <v>13</v>
      </c>
      <c r="W52">
        <v>50</v>
      </c>
      <c r="X52">
        <f t="shared" si="3"/>
        <v>8.8891708146155435E-3</v>
      </c>
      <c r="Y52">
        <f t="shared" si="4"/>
        <v>17</v>
      </c>
      <c r="Z52">
        <f t="shared" si="8"/>
        <v>33</v>
      </c>
      <c r="AB52">
        <v>50</v>
      </c>
      <c r="AC52">
        <f t="shared" si="9"/>
        <v>0</v>
      </c>
      <c r="AD52">
        <f t="shared" si="10"/>
        <v>0</v>
      </c>
      <c r="AE52">
        <f t="shared" si="11"/>
        <v>50</v>
      </c>
      <c r="AG52">
        <v>50</v>
      </c>
      <c r="AH52">
        <f t="shared" si="12"/>
        <v>0</v>
      </c>
      <c r="AI52">
        <f t="shared" si="13"/>
        <v>0</v>
      </c>
      <c r="AJ52">
        <f t="shared" si="14"/>
        <v>50</v>
      </c>
    </row>
    <row r="53" spans="2:36" ht="15">
      <c r="C53" s="20"/>
      <c r="D53" s="20"/>
      <c r="E53" s="20"/>
      <c r="M53">
        <v>51</v>
      </c>
      <c r="N53">
        <f t="shared" si="5"/>
        <v>8.1188725490196068E-3</v>
      </c>
      <c r="O53">
        <f t="shared" si="0"/>
        <v>4</v>
      </c>
      <c r="P53">
        <f t="shared" si="6"/>
        <v>47</v>
      </c>
      <c r="R53">
        <v>51</v>
      </c>
      <c r="S53">
        <f t="shared" si="1"/>
        <v>8.0775331076052836E-3</v>
      </c>
      <c r="T53">
        <f t="shared" si="2"/>
        <v>38</v>
      </c>
      <c r="U53">
        <f t="shared" si="7"/>
        <v>13</v>
      </c>
      <c r="W53">
        <v>51</v>
      </c>
      <c r="X53">
        <f t="shared" si="3"/>
        <v>4.0520056559726902E-3</v>
      </c>
      <c r="Y53">
        <f t="shared" si="4"/>
        <v>18</v>
      </c>
      <c r="Z53">
        <f t="shared" si="8"/>
        <v>33</v>
      </c>
      <c r="AB53">
        <v>51</v>
      </c>
      <c r="AC53">
        <f t="shared" si="9"/>
        <v>0</v>
      </c>
      <c r="AD53">
        <f t="shared" si="10"/>
        <v>0</v>
      </c>
      <c r="AE53">
        <f t="shared" si="11"/>
        <v>51</v>
      </c>
      <c r="AG53">
        <v>51</v>
      </c>
      <c r="AH53">
        <f t="shared" si="12"/>
        <v>0</v>
      </c>
      <c r="AI53">
        <f t="shared" si="13"/>
        <v>0</v>
      </c>
      <c r="AJ53">
        <f t="shared" si="14"/>
        <v>51</v>
      </c>
    </row>
    <row r="54" spans="2:36" ht="15">
      <c r="C54" s="20"/>
      <c r="D54" s="20"/>
      <c r="E54" s="20"/>
      <c r="M54">
        <v>52</v>
      </c>
      <c r="N54">
        <f t="shared" si="5"/>
        <v>6.6105769230769273E-3</v>
      </c>
      <c r="O54">
        <f t="shared" si="0"/>
        <v>4</v>
      </c>
      <c r="P54">
        <f t="shared" si="6"/>
        <v>48</v>
      </c>
      <c r="R54">
        <v>52</v>
      </c>
      <c r="S54">
        <f t="shared" si="1"/>
        <v>6.2512753388502817E-3</v>
      </c>
      <c r="T54">
        <f t="shared" si="2"/>
        <v>38</v>
      </c>
      <c r="U54">
        <f t="shared" si="7"/>
        <v>14</v>
      </c>
      <c r="W54">
        <v>52</v>
      </c>
      <c r="X54">
        <f t="shared" si="3"/>
        <v>2.7353246607694226E-3</v>
      </c>
      <c r="Y54">
        <f t="shared" si="4"/>
        <v>18</v>
      </c>
      <c r="Z54">
        <f t="shared" si="8"/>
        <v>34</v>
      </c>
      <c r="AB54">
        <v>52</v>
      </c>
      <c r="AC54">
        <f t="shared" si="9"/>
        <v>0</v>
      </c>
      <c r="AD54">
        <f t="shared" si="10"/>
        <v>0</v>
      </c>
      <c r="AE54">
        <f t="shared" si="11"/>
        <v>52</v>
      </c>
      <c r="AG54">
        <v>52</v>
      </c>
      <c r="AH54">
        <f t="shared" si="12"/>
        <v>0</v>
      </c>
      <c r="AI54">
        <f t="shared" si="13"/>
        <v>0</v>
      </c>
      <c r="AJ54">
        <f t="shared" si="14"/>
        <v>52</v>
      </c>
    </row>
    <row r="55" spans="2:36" ht="15">
      <c r="C55" s="20"/>
      <c r="D55" s="20"/>
      <c r="E55" s="20"/>
      <c r="M55">
        <v>53</v>
      </c>
      <c r="N55">
        <f t="shared" si="5"/>
        <v>5.1591981132075443E-3</v>
      </c>
      <c r="O55">
        <f t="shared" si="0"/>
        <v>4</v>
      </c>
      <c r="P55">
        <f t="shared" si="6"/>
        <v>49</v>
      </c>
      <c r="R55">
        <v>53</v>
      </c>
      <c r="S55">
        <f t="shared" si="1"/>
        <v>1.1714495043074757E-3</v>
      </c>
      <c r="T55">
        <f t="shared" si="2"/>
        <v>39</v>
      </c>
      <c r="U55">
        <f t="shared" si="7"/>
        <v>14</v>
      </c>
      <c r="W55">
        <v>53</v>
      </c>
      <c r="X55">
        <f t="shared" si="3"/>
        <v>9.2665293051816255E-3</v>
      </c>
      <c r="Y55">
        <f t="shared" si="4"/>
        <v>18</v>
      </c>
      <c r="Z55">
        <f t="shared" si="8"/>
        <v>35</v>
      </c>
      <c r="AB55">
        <v>53</v>
      </c>
      <c r="AC55">
        <f t="shared" si="9"/>
        <v>0</v>
      </c>
      <c r="AD55">
        <f t="shared" si="10"/>
        <v>0</v>
      </c>
      <c r="AE55">
        <f t="shared" si="11"/>
        <v>53</v>
      </c>
      <c r="AG55">
        <v>53</v>
      </c>
      <c r="AH55">
        <f t="shared" si="12"/>
        <v>0</v>
      </c>
      <c r="AI55">
        <f t="shared" si="13"/>
        <v>0</v>
      </c>
      <c r="AJ55">
        <f t="shared" si="14"/>
        <v>53</v>
      </c>
    </row>
    <row r="56" spans="2:36" ht="15">
      <c r="C56" s="20"/>
      <c r="D56" s="20"/>
      <c r="E56" s="20"/>
      <c r="M56">
        <v>54</v>
      </c>
      <c r="N56">
        <f t="shared" si="5"/>
        <v>3.76157407407407E-3</v>
      </c>
      <c r="O56">
        <f t="shared" si="0"/>
        <v>4</v>
      </c>
      <c r="P56">
        <f t="shared" si="6"/>
        <v>50</v>
      </c>
      <c r="R56">
        <v>54</v>
      </c>
      <c r="S56">
        <f t="shared" si="1"/>
        <v>3.7202346326596913E-3</v>
      </c>
      <c r="T56">
        <f t="shared" si="2"/>
        <v>40</v>
      </c>
      <c r="U56">
        <f t="shared" si="7"/>
        <v>14</v>
      </c>
      <c r="W56">
        <v>54</v>
      </c>
      <c r="X56">
        <f t="shared" si="3"/>
        <v>2.9626810372362922E-3</v>
      </c>
      <c r="Y56">
        <f t="shared" si="4"/>
        <v>19</v>
      </c>
      <c r="Z56">
        <f t="shared" si="8"/>
        <v>35</v>
      </c>
      <c r="AB56">
        <v>54</v>
      </c>
      <c r="AC56">
        <f t="shared" si="9"/>
        <v>0</v>
      </c>
      <c r="AD56">
        <f t="shared" si="10"/>
        <v>0</v>
      </c>
      <c r="AE56">
        <f t="shared" si="11"/>
        <v>54</v>
      </c>
      <c r="AG56">
        <v>54</v>
      </c>
      <c r="AH56">
        <f t="shared" si="12"/>
        <v>0</v>
      </c>
      <c r="AI56">
        <f t="shared" si="13"/>
        <v>0</v>
      </c>
      <c r="AJ56">
        <f t="shared" si="14"/>
        <v>54</v>
      </c>
    </row>
    <row r="57" spans="2:36" ht="15">
      <c r="C57" s="53"/>
      <c r="M57">
        <v>55</v>
      </c>
      <c r="N57">
        <f t="shared" si="5"/>
        <v>2.4147727272727237E-3</v>
      </c>
      <c r="O57">
        <f t="shared" si="0"/>
        <v>4</v>
      </c>
      <c r="P57">
        <f t="shared" si="6"/>
        <v>51</v>
      </c>
      <c r="R57">
        <v>55</v>
      </c>
      <c r="S57">
        <f t="shared" si="1"/>
        <v>8.4340393464644725E-3</v>
      </c>
      <c r="T57">
        <f t="shared" si="2"/>
        <v>41</v>
      </c>
      <c r="U57">
        <f t="shared" si="7"/>
        <v>14</v>
      </c>
      <c r="W57">
        <v>55</v>
      </c>
      <c r="X57">
        <f t="shared" si="3"/>
        <v>3.4346253600701093E-3</v>
      </c>
      <c r="Y57">
        <f t="shared" si="4"/>
        <v>19</v>
      </c>
      <c r="Z57">
        <f t="shared" si="8"/>
        <v>36</v>
      </c>
      <c r="AB57">
        <v>55</v>
      </c>
      <c r="AC57">
        <f t="shared" si="9"/>
        <v>0</v>
      </c>
      <c r="AD57">
        <f t="shared" si="10"/>
        <v>0</v>
      </c>
      <c r="AE57">
        <f t="shared" si="11"/>
        <v>55</v>
      </c>
      <c r="AG57">
        <v>55</v>
      </c>
      <c r="AH57">
        <f t="shared" si="12"/>
        <v>0</v>
      </c>
      <c r="AI57">
        <f t="shared" si="13"/>
        <v>0</v>
      </c>
      <c r="AJ57">
        <f t="shared" si="14"/>
        <v>55</v>
      </c>
    </row>
    <row r="58" spans="2:36" ht="15">
      <c r="C58" s="20"/>
      <c r="M58">
        <v>56</v>
      </c>
      <c r="N58">
        <f t="shared" si="5"/>
        <v>1.1160714285714246E-3</v>
      </c>
      <c r="O58">
        <f t="shared" si="0"/>
        <v>4</v>
      </c>
      <c r="P58">
        <f t="shared" si="6"/>
        <v>52</v>
      </c>
      <c r="R58">
        <v>56</v>
      </c>
      <c r="S58">
        <f t="shared" si="1"/>
        <v>4.877648965223913E-3</v>
      </c>
      <c r="T58">
        <f t="shared" si="2"/>
        <v>41</v>
      </c>
      <c r="U58">
        <f t="shared" si="7"/>
        <v>15</v>
      </c>
      <c r="W58">
        <v>56</v>
      </c>
      <c r="X58">
        <f t="shared" si="3"/>
        <v>8.2536863282415829E-3</v>
      </c>
      <c r="Y58">
        <f t="shared" si="4"/>
        <v>20</v>
      </c>
      <c r="Z58">
        <f t="shared" si="8"/>
        <v>36</v>
      </c>
      <c r="AB58">
        <v>56</v>
      </c>
      <c r="AC58">
        <f t="shared" si="9"/>
        <v>0</v>
      </c>
      <c r="AD58">
        <f t="shared" si="10"/>
        <v>0</v>
      </c>
      <c r="AE58">
        <f t="shared" si="11"/>
        <v>56</v>
      </c>
      <c r="AG58">
        <v>56</v>
      </c>
      <c r="AH58">
        <f t="shared" si="12"/>
        <v>0</v>
      </c>
      <c r="AI58">
        <f t="shared" si="13"/>
        <v>0</v>
      </c>
      <c r="AJ58">
        <f t="shared" si="14"/>
        <v>56</v>
      </c>
    </row>
    <row r="59" spans="2:36" ht="15">
      <c r="C59" s="20"/>
      <c r="M59">
        <v>57</v>
      </c>
      <c r="N59">
        <f t="shared" si="5"/>
        <v>1.3706140350877583E-4</v>
      </c>
      <c r="O59">
        <f t="shared" si="0"/>
        <v>4</v>
      </c>
      <c r="P59">
        <f t="shared" si="6"/>
        <v>53</v>
      </c>
      <c r="R59">
        <v>57</v>
      </c>
      <c r="S59">
        <f t="shared" si="1"/>
        <v>1.7840084492315444E-4</v>
      </c>
      <c r="T59">
        <f t="shared" si="2"/>
        <v>42</v>
      </c>
      <c r="U59">
        <f t="shared" si="7"/>
        <v>15</v>
      </c>
      <c r="W59">
        <v>57</v>
      </c>
      <c r="X59">
        <f t="shared" si="3"/>
        <v>1.988022167840553E-3</v>
      </c>
      <c r="Y59">
        <f t="shared" si="4"/>
        <v>20</v>
      </c>
      <c r="Z59">
        <f t="shared" si="8"/>
        <v>37</v>
      </c>
      <c r="AB59">
        <v>57</v>
      </c>
      <c r="AC59">
        <f t="shared" si="9"/>
        <v>0</v>
      </c>
      <c r="AD59">
        <f t="shared" si="10"/>
        <v>0</v>
      </c>
      <c r="AE59">
        <f t="shared" si="11"/>
        <v>57</v>
      </c>
      <c r="AG59">
        <v>57</v>
      </c>
      <c r="AH59">
        <f t="shared" si="12"/>
        <v>0</v>
      </c>
      <c r="AI59">
        <f t="shared" si="13"/>
        <v>0</v>
      </c>
      <c r="AJ59">
        <f t="shared" si="14"/>
        <v>57</v>
      </c>
    </row>
    <row r="60" spans="2:36" ht="15">
      <c r="C60" s="20"/>
      <c r="M60">
        <v>58</v>
      </c>
      <c r="N60">
        <f t="shared" si="5"/>
        <v>1.3469827586206906E-3</v>
      </c>
      <c r="O60">
        <f t="shared" si="0"/>
        <v>4</v>
      </c>
      <c r="P60">
        <f t="shared" si="6"/>
        <v>54</v>
      </c>
      <c r="R60">
        <v>58</v>
      </c>
      <c r="S60">
        <f t="shared" si="1"/>
        <v>4.3588042367466162E-3</v>
      </c>
      <c r="T60">
        <f t="shared" si="2"/>
        <v>43</v>
      </c>
      <c r="U60">
        <f t="shared" si="7"/>
        <v>15</v>
      </c>
      <c r="W60">
        <v>58</v>
      </c>
      <c r="X60">
        <f t="shared" si="3"/>
        <v>4.0615846077189932E-3</v>
      </c>
      <c r="Y60">
        <f t="shared" si="4"/>
        <v>20</v>
      </c>
      <c r="Z60">
        <f t="shared" si="8"/>
        <v>38</v>
      </c>
      <c r="AB60">
        <v>58</v>
      </c>
      <c r="AC60">
        <f t="shared" si="9"/>
        <v>0</v>
      </c>
      <c r="AD60">
        <f t="shared" si="10"/>
        <v>0</v>
      </c>
      <c r="AE60">
        <f t="shared" si="11"/>
        <v>58</v>
      </c>
      <c r="AG60">
        <v>58</v>
      </c>
      <c r="AH60">
        <f t="shared" si="12"/>
        <v>0</v>
      </c>
      <c r="AI60">
        <f t="shared" si="13"/>
        <v>0</v>
      </c>
      <c r="AJ60">
        <f t="shared" si="14"/>
        <v>58</v>
      </c>
    </row>
    <row r="61" spans="2:36" ht="15">
      <c r="C61" s="20"/>
      <c r="M61">
        <v>59</v>
      </c>
      <c r="N61">
        <f t="shared" si="5"/>
        <v>2.5158898305084748E-3</v>
      </c>
      <c r="O61">
        <f t="shared" si="0"/>
        <v>4</v>
      </c>
      <c r="P61">
        <f t="shared" si="6"/>
        <v>55</v>
      </c>
      <c r="R61">
        <v>59</v>
      </c>
      <c r="S61">
        <f t="shared" si="1"/>
        <v>8.2069467860471645E-3</v>
      </c>
      <c r="T61">
        <f t="shared" si="2"/>
        <v>43</v>
      </c>
      <c r="U61">
        <f t="shared" si="7"/>
        <v>16</v>
      </c>
      <c r="W61">
        <v>59</v>
      </c>
      <c r="X61">
        <f t="shared" si="3"/>
        <v>7.0430325752149359E-3</v>
      </c>
      <c r="Y61">
        <f t="shared" si="4"/>
        <v>21</v>
      </c>
      <c r="Z61">
        <f t="shared" si="8"/>
        <v>38</v>
      </c>
      <c r="AB61">
        <v>59</v>
      </c>
      <c r="AC61">
        <f t="shared" si="9"/>
        <v>0</v>
      </c>
      <c r="AD61">
        <f t="shared" si="10"/>
        <v>0</v>
      </c>
      <c r="AE61">
        <f t="shared" si="11"/>
        <v>59</v>
      </c>
      <c r="AG61">
        <v>59</v>
      </c>
      <c r="AH61">
        <f t="shared" si="12"/>
        <v>0</v>
      </c>
      <c r="AI61">
        <f t="shared" si="13"/>
        <v>0</v>
      </c>
      <c r="AJ61">
        <f t="shared" si="14"/>
        <v>59</v>
      </c>
    </row>
    <row r="62" spans="2:36" ht="15">
      <c r="C62" s="20"/>
      <c r="M62">
        <v>60</v>
      </c>
      <c r="N62">
        <f t="shared" si="5"/>
        <v>3.6458333333333343E-3</v>
      </c>
      <c r="O62">
        <f t="shared" si="0"/>
        <v>4</v>
      </c>
      <c r="P62">
        <f t="shared" si="6"/>
        <v>56</v>
      </c>
      <c r="R62">
        <v>60</v>
      </c>
      <c r="S62">
        <f t="shared" si="1"/>
        <v>3.6871727747477268E-3</v>
      </c>
      <c r="T62">
        <f t="shared" si="2"/>
        <v>44</v>
      </c>
      <c r="U62">
        <f t="shared" si="7"/>
        <v>16</v>
      </c>
      <c r="W62">
        <v>60</v>
      </c>
      <c r="X62">
        <f t="shared" si="3"/>
        <v>1.1108291853844099E-3</v>
      </c>
      <c r="Y62">
        <f t="shared" si="4"/>
        <v>21</v>
      </c>
      <c r="Z62">
        <f t="shared" si="8"/>
        <v>39</v>
      </c>
      <c r="AB62">
        <v>60</v>
      </c>
      <c r="AC62">
        <f t="shared" si="9"/>
        <v>0</v>
      </c>
      <c r="AD62">
        <f t="shared" si="10"/>
        <v>0</v>
      </c>
      <c r="AE62">
        <f t="shared" si="11"/>
        <v>60</v>
      </c>
      <c r="AG62">
        <v>60</v>
      </c>
      <c r="AH62">
        <f t="shared" si="12"/>
        <v>0</v>
      </c>
      <c r="AI62">
        <f t="shared" si="13"/>
        <v>0</v>
      </c>
      <c r="AJ62">
        <f t="shared" si="14"/>
        <v>60</v>
      </c>
    </row>
    <row r="63" spans="2:36" ht="15">
      <c r="C63" s="20"/>
      <c r="M63">
        <v>61</v>
      </c>
      <c r="N63">
        <f t="shared" si="5"/>
        <v>4.7387295081967179E-3</v>
      </c>
      <c r="O63">
        <f t="shared" si="0"/>
        <v>4</v>
      </c>
      <c r="P63">
        <f t="shared" si="6"/>
        <v>57</v>
      </c>
      <c r="R63">
        <v>61</v>
      </c>
      <c r="S63">
        <f t="shared" si="1"/>
        <v>6.8441192470591883E-4</v>
      </c>
      <c r="T63">
        <f t="shared" si="2"/>
        <v>45</v>
      </c>
      <c r="U63">
        <f t="shared" si="7"/>
        <v>16</v>
      </c>
      <c r="W63">
        <v>61</v>
      </c>
      <c r="X63">
        <f t="shared" si="3"/>
        <v>4.6268757326483612E-3</v>
      </c>
      <c r="Y63">
        <f t="shared" si="4"/>
        <v>21</v>
      </c>
      <c r="Z63">
        <f t="shared" si="8"/>
        <v>40</v>
      </c>
      <c r="AB63">
        <v>61</v>
      </c>
      <c r="AC63">
        <f t="shared" si="9"/>
        <v>0</v>
      </c>
      <c r="AD63">
        <f t="shared" si="10"/>
        <v>0</v>
      </c>
      <c r="AE63">
        <f t="shared" si="11"/>
        <v>61</v>
      </c>
      <c r="AG63">
        <v>61</v>
      </c>
      <c r="AH63">
        <f t="shared" si="12"/>
        <v>0</v>
      </c>
      <c r="AI63">
        <f t="shared" si="13"/>
        <v>0</v>
      </c>
      <c r="AJ63">
        <f t="shared" si="14"/>
        <v>61</v>
      </c>
    </row>
    <row r="64" spans="2:36" ht="15">
      <c r="C64" s="20"/>
      <c r="M64">
        <v>62</v>
      </c>
      <c r="N64">
        <f t="shared" si="5"/>
        <v>5.7963709677419373E-3</v>
      </c>
      <c r="O64">
        <f t="shared" si="0"/>
        <v>4</v>
      </c>
      <c r="P64">
        <f t="shared" si="6"/>
        <v>58</v>
      </c>
      <c r="R64">
        <v>62</v>
      </c>
      <c r="S64">
        <f t="shared" si="1"/>
        <v>4.9149777628867408E-3</v>
      </c>
      <c r="T64">
        <f t="shared" si="2"/>
        <v>46</v>
      </c>
      <c r="U64">
        <f t="shared" si="7"/>
        <v>16</v>
      </c>
      <c r="W64">
        <v>62</v>
      </c>
      <c r="X64">
        <f t="shared" si="3"/>
        <v>5.9495388628038048E-3</v>
      </c>
      <c r="Y64">
        <f t="shared" si="4"/>
        <v>22</v>
      </c>
      <c r="Z64">
        <f t="shared" si="8"/>
        <v>40</v>
      </c>
      <c r="AB64">
        <v>62</v>
      </c>
      <c r="AC64">
        <f t="shared" si="9"/>
        <v>0</v>
      </c>
      <c r="AD64">
        <f t="shared" si="10"/>
        <v>0</v>
      </c>
      <c r="AE64">
        <f t="shared" si="11"/>
        <v>62</v>
      </c>
      <c r="AG64">
        <v>62</v>
      </c>
      <c r="AH64">
        <f t="shared" si="12"/>
        <v>0</v>
      </c>
      <c r="AI64">
        <f t="shared" si="13"/>
        <v>0</v>
      </c>
      <c r="AJ64">
        <f t="shared" si="14"/>
        <v>62</v>
      </c>
    </row>
    <row r="65" spans="3:36" ht="15">
      <c r="C65" s="53"/>
      <c r="M65">
        <v>63</v>
      </c>
      <c r="N65">
        <f t="shared" si="5"/>
        <v>6.8204365079365115E-3</v>
      </c>
      <c r="O65">
        <f t="shared" si="0"/>
        <v>4</v>
      </c>
      <c r="P65">
        <f t="shared" si="6"/>
        <v>59</v>
      </c>
      <c r="R65">
        <v>63</v>
      </c>
      <c r="S65">
        <f t="shared" si="1"/>
        <v>6.8617759493508901E-3</v>
      </c>
      <c r="T65">
        <f t="shared" si="2"/>
        <v>46</v>
      </c>
      <c r="U65">
        <f t="shared" si="7"/>
        <v>17</v>
      </c>
      <c r="W65">
        <v>63</v>
      </c>
      <c r="X65">
        <f t="shared" si="3"/>
        <v>3.1717839173361906E-4</v>
      </c>
      <c r="Y65">
        <f t="shared" si="4"/>
        <v>22</v>
      </c>
      <c r="Z65">
        <f t="shared" si="8"/>
        <v>41</v>
      </c>
      <c r="AB65">
        <v>63</v>
      </c>
      <c r="AC65">
        <f t="shared" si="9"/>
        <v>0</v>
      </c>
      <c r="AD65">
        <f t="shared" si="10"/>
        <v>0</v>
      </c>
      <c r="AE65">
        <f t="shared" si="11"/>
        <v>63</v>
      </c>
      <c r="AG65">
        <v>63</v>
      </c>
      <c r="AH65">
        <f t="shared" si="12"/>
        <v>0</v>
      </c>
      <c r="AI65">
        <f t="shared" si="13"/>
        <v>0</v>
      </c>
      <c r="AJ65">
        <f t="shared" si="14"/>
        <v>63</v>
      </c>
    </row>
    <row r="66" spans="3:36" ht="15">
      <c r="M66">
        <v>64</v>
      </c>
      <c r="N66">
        <f t="shared" si="5"/>
        <v>7.8125E-3</v>
      </c>
      <c r="O66">
        <f t="shared" si="0"/>
        <v>5</v>
      </c>
      <c r="P66">
        <f t="shared" si="6"/>
        <v>59</v>
      </c>
      <c r="R66">
        <v>64</v>
      </c>
      <c r="S66">
        <f t="shared" si="1"/>
        <v>2.6455061080810083E-3</v>
      </c>
      <c r="T66">
        <f t="shared" si="2"/>
        <v>47</v>
      </c>
      <c r="U66">
        <f t="shared" si="7"/>
        <v>17</v>
      </c>
      <c r="W66">
        <v>64</v>
      </c>
      <c r="X66">
        <f t="shared" si="3"/>
        <v>5.1391708146155679E-3</v>
      </c>
      <c r="Y66">
        <f t="shared" si="4"/>
        <v>22</v>
      </c>
      <c r="Z66">
        <f t="shared" si="8"/>
        <v>42</v>
      </c>
      <c r="AB66">
        <v>64</v>
      </c>
      <c r="AC66">
        <f t="shared" si="9"/>
        <v>0</v>
      </c>
      <c r="AD66">
        <f t="shared" si="10"/>
        <v>0</v>
      </c>
      <c r="AE66">
        <f t="shared" si="11"/>
        <v>64</v>
      </c>
      <c r="AG66">
        <v>64</v>
      </c>
      <c r="AH66">
        <f t="shared" si="12"/>
        <v>0</v>
      </c>
      <c r="AI66">
        <f t="shared" si="13"/>
        <v>0</v>
      </c>
      <c r="AJ66">
        <f t="shared" si="14"/>
        <v>64</v>
      </c>
    </row>
    <row r="67" spans="3:36" ht="15">
      <c r="M67">
        <v>65</v>
      </c>
      <c r="N67">
        <f t="shared" ref="N67:N130" si="21">ABS((O67/M67-$C$26))</f>
        <v>6.6105769230769273E-3</v>
      </c>
      <c r="O67">
        <f t="shared" ref="O67:O130" si="22">ROUND(+M67*$C$26,0)</f>
        <v>5</v>
      </c>
      <c r="P67">
        <f t="shared" si="6"/>
        <v>60</v>
      </c>
      <c r="R67">
        <v>65</v>
      </c>
      <c r="S67">
        <f t="shared" ref="S67:S130" si="23">ABS((T67/R67-$D$26))</f>
        <v>1.4410323534574943E-3</v>
      </c>
      <c r="T67">
        <f t="shared" ref="T67:T130" si="24">ROUND(+R67*$D$26,0)</f>
        <v>48</v>
      </c>
      <c r="U67">
        <f t="shared" si="7"/>
        <v>17</v>
      </c>
      <c r="W67">
        <v>65</v>
      </c>
      <c r="X67">
        <f t="shared" ref="X67:X130" si="25">ABS((Y67/W67-$E$26))</f>
        <v>4.9569830315382979E-3</v>
      </c>
      <c r="Y67">
        <f t="shared" ref="Y67:Y130" si="26">ROUND(+W67*$E$26,0)</f>
        <v>23</v>
      </c>
      <c r="Z67">
        <f t="shared" si="8"/>
        <v>42</v>
      </c>
      <c r="AB67">
        <v>65</v>
      </c>
      <c r="AC67">
        <f t="shared" si="9"/>
        <v>0</v>
      </c>
      <c r="AD67">
        <f t="shared" si="10"/>
        <v>0</v>
      </c>
      <c r="AE67">
        <f t="shared" si="11"/>
        <v>65</v>
      </c>
      <c r="AG67">
        <v>65</v>
      </c>
      <c r="AH67">
        <f t="shared" si="12"/>
        <v>0</v>
      </c>
      <c r="AI67">
        <f t="shared" si="13"/>
        <v>0</v>
      </c>
      <c r="AJ67">
        <f t="shared" si="14"/>
        <v>65</v>
      </c>
    </row>
    <row r="68" spans="3:36" ht="15">
      <c r="H68" s="48"/>
      <c r="I68" s="48"/>
      <c r="J68" s="48"/>
      <c r="K68" s="48"/>
      <c r="M68">
        <v>66</v>
      </c>
      <c r="N68">
        <f t="shared" si="21"/>
        <v>5.4450757575757597E-3</v>
      </c>
      <c r="O68">
        <f t="shared" si="22"/>
        <v>5</v>
      </c>
      <c r="P68">
        <f t="shared" ref="P68:P131" si="27">+M68-O68</f>
        <v>61</v>
      </c>
      <c r="R68">
        <v>66</v>
      </c>
      <c r="S68">
        <f t="shared" si="23"/>
        <v>5.4037363161614227E-3</v>
      </c>
      <c r="T68">
        <f t="shared" si="24"/>
        <v>49</v>
      </c>
      <c r="U68">
        <f t="shared" ref="U68:U131" si="28">+R68-T68</f>
        <v>17</v>
      </c>
      <c r="W68">
        <v>66</v>
      </c>
      <c r="X68">
        <f t="shared" si="25"/>
        <v>4.0432232976705951E-4</v>
      </c>
      <c r="Y68">
        <f t="shared" si="26"/>
        <v>23</v>
      </c>
      <c r="Z68">
        <f t="shared" ref="Z68:Z131" si="29">+W68-Y68</f>
        <v>43</v>
      </c>
      <c r="AB68">
        <v>66</v>
      </c>
      <c r="AC68">
        <f t="shared" ref="AC68:AC131" si="30">ABS((AD68/AB68-$G$26))</f>
        <v>0</v>
      </c>
      <c r="AD68">
        <f t="shared" ref="AD68:AD131" si="31">ROUND(+AB68*$G$26,0)</f>
        <v>0</v>
      </c>
      <c r="AE68">
        <f t="shared" ref="AE68:AE131" si="32">+AB68-AD68</f>
        <v>66</v>
      </c>
      <c r="AG68">
        <v>66</v>
      </c>
      <c r="AH68">
        <f t="shared" ref="AH68:AH131" si="33">ABS((AI68/AG68-$J$26))</f>
        <v>0</v>
      </c>
      <c r="AI68">
        <f t="shared" ref="AI68:AI131" si="34">ROUND(+AG68*$J$26,0)</f>
        <v>0</v>
      </c>
      <c r="AJ68">
        <f t="shared" ref="AJ68:AJ131" si="35">+AG68-AI68</f>
        <v>66</v>
      </c>
    </row>
    <row r="69" spans="3:36" ht="15">
      <c r="H69" s="48"/>
      <c r="I69" s="48"/>
      <c r="J69" s="48"/>
      <c r="K69" s="48"/>
      <c r="M69">
        <v>67</v>
      </c>
      <c r="N69">
        <f t="shared" si="21"/>
        <v>4.3143656716417844E-3</v>
      </c>
      <c r="O69">
        <f t="shared" si="22"/>
        <v>5</v>
      </c>
      <c r="P69">
        <f t="shared" si="27"/>
        <v>62</v>
      </c>
      <c r="R69">
        <v>67</v>
      </c>
      <c r="S69">
        <f t="shared" si="23"/>
        <v>5.6772225259914544E-3</v>
      </c>
      <c r="T69">
        <f t="shared" si="24"/>
        <v>49</v>
      </c>
      <c r="U69">
        <f t="shared" si="28"/>
        <v>18</v>
      </c>
      <c r="W69">
        <v>67</v>
      </c>
      <c r="X69">
        <f t="shared" si="25"/>
        <v>5.6055887250633374E-3</v>
      </c>
      <c r="Y69">
        <f t="shared" si="26"/>
        <v>23</v>
      </c>
      <c r="Z69">
        <f t="shared" si="29"/>
        <v>44</v>
      </c>
      <c r="AB69">
        <v>67</v>
      </c>
      <c r="AC69">
        <f t="shared" si="30"/>
        <v>0</v>
      </c>
      <c r="AD69">
        <f t="shared" si="31"/>
        <v>0</v>
      </c>
      <c r="AE69">
        <f t="shared" si="32"/>
        <v>67</v>
      </c>
      <c r="AG69">
        <v>67</v>
      </c>
      <c r="AH69">
        <f t="shared" si="33"/>
        <v>0</v>
      </c>
      <c r="AI69">
        <f t="shared" si="34"/>
        <v>0</v>
      </c>
      <c r="AJ69">
        <f t="shared" si="35"/>
        <v>67</v>
      </c>
    </row>
    <row r="70" spans="3:36" ht="15">
      <c r="H70" s="48"/>
      <c r="I70" s="48"/>
      <c r="J70" s="48"/>
      <c r="K70" s="48"/>
      <c r="M70">
        <v>68</v>
      </c>
      <c r="N70">
        <f t="shared" si="21"/>
        <v>3.2169117647058848E-3</v>
      </c>
      <c r="O70">
        <f t="shared" si="22"/>
        <v>5</v>
      </c>
      <c r="P70">
        <f t="shared" si="27"/>
        <v>63</v>
      </c>
      <c r="R70">
        <v>68</v>
      </c>
      <c r="S70">
        <f t="shared" si="23"/>
        <v>1.7263884610221325E-3</v>
      </c>
      <c r="T70">
        <f t="shared" si="24"/>
        <v>50</v>
      </c>
      <c r="U70">
        <f t="shared" si="28"/>
        <v>18</v>
      </c>
      <c r="W70">
        <v>68</v>
      </c>
      <c r="X70">
        <f t="shared" si="25"/>
        <v>4.0520056559726902E-3</v>
      </c>
      <c r="Y70">
        <f t="shared" si="26"/>
        <v>24</v>
      </c>
      <c r="Z70">
        <f t="shared" si="29"/>
        <v>44</v>
      </c>
      <c r="AB70">
        <v>68</v>
      </c>
      <c r="AC70">
        <f t="shared" si="30"/>
        <v>0</v>
      </c>
      <c r="AD70">
        <f t="shared" si="31"/>
        <v>0</v>
      </c>
      <c r="AE70">
        <f t="shared" si="32"/>
        <v>68</v>
      </c>
      <c r="AG70">
        <v>68</v>
      </c>
      <c r="AH70">
        <f t="shared" si="33"/>
        <v>0</v>
      </c>
      <c r="AI70">
        <f t="shared" si="34"/>
        <v>0</v>
      </c>
      <c r="AJ70">
        <f t="shared" si="35"/>
        <v>68</v>
      </c>
    </row>
    <row r="71" spans="3:36" ht="15">
      <c r="H71" s="48"/>
      <c r="I71" s="48"/>
      <c r="J71" s="48"/>
      <c r="K71" s="48"/>
      <c r="M71">
        <v>69</v>
      </c>
      <c r="N71">
        <f t="shared" si="21"/>
        <v>2.1512681159420316E-3</v>
      </c>
      <c r="O71">
        <f t="shared" si="22"/>
        <v>5</v>
      </c>
      <c r="P71">
        <f t="shared" si="27"/>
        <v>64</v>
      </c>
      <c r="R71">
        <v>69</v>
      </c>
      <c r="S71">
        <f t="shared" si="23"/>
        <v>2.1099286745276391E-3</v>
      </c>
      <c r="T71">
        <f t="shared" si="24"/>
        <v>51</v>
      </c>
      <c r="U71">
        <f t="shared" si="28"/>
        <v>18</v>
      </c>
      <c r="W71">
        <v>69</v>
      </c>
      <c r="X71">
        <f t="shared" si="25"/>
        <v>1.0630838580938384E-3</v>
      </c>
      <c r="Y71">
        <f t="shared" si="26"/>
        <v>24</v>
      </c>
      <c r="Z71">
        <f t="shared" si="29"/>
        <v>45</v>
      </c>
      <c r="AB71">
        <v>69</v>
      </c>
      <c r="AC71">
        <f t="shared" si="30"/>
        <v>0</v>
      </c>
      <c r="AD71">
        <f t="shared" si="31"/>
        <v>0</v>
      </c>
      <c r="AE71">
        <f t="shared" si="32"/>
        <v>69</v>
      </c>
      <c r="AG71">
        <v>69</v>
      </c>
      <c r="AH71">
        <f t="shared" si="33"/>
        <v>0</v>
      </c>
      <c r="AI71">
        <f t="shared" si="34"/>
        <v>0</v>
      </c>
      <c r="AJ71">
        <f t="shared" si="35"/>
        <v>69</v>
      </c>
    </row>
    <row r="72" spans="3:36" ht="15">
      <c r="H72" s="48"/>
      <c r="I72" s="48"/>
      <c r="J72" s="48"/>
      <c r="K72" s="48"/>
      <c r="M72">
        <v>70</v>
      </c>
      <c r="N72">
        <f t="shared" si="21"/>
        <v>1.1160714285714246E-3</v>
      </c>
      <c r="O72">
        <f t="shared" si="22"/>
        <v>5</v>
      </c>
      <c r="P72">
        <f t="shared" si="27"/>
        <v>65</v>
      </c>
      <c r="R72">
        <v>70</v>
      </c>
      <c r="S72">
        <f t="shared" si="23"/>
        <v>5.8366367490618742E-3</v>
      </c>
      <c r="T72">
        <f t="shared" si="24"/>
        <v>52</v>
      </c>
      <c r="U72">
        <f t="shared" si="28"/>
        <v>18</v>
      </c>
      <c r="W72">
        <v>70</v>
      </c>
      <c r="X72">
        <f t="shared" si="25"/>
        <v>6.0320279574727076E-3</v>
      </c>
      <c r="Y72">
        <f t="shared" si="26"/>
        <v>24</v>
      </c>
      <c r="Z72">
        <f t="shared" si="29"/>
        <v>46</v>
      </c>
      <c r="AB72">
        <v>70</v>
      </c>
      <c r="AC72">
        <f t="shared" si="30"/>
        <v>0</v>
      </c>
      <c r="AD72">
        <f t="shared" si="31"/>
        <v>0</v>
      </c>
      <c r="AE72">
        <f t="shared" si="32"/>
        <v>70</v>
      </c>
      <c r="AG72">
        <v>70</v>
      </c>
      <c r="AH72">
        <f t="shared" si="33"/>
        <v>0</v>
      </c>
      <c r="AI72">
        <f t="shared" si="34"/>
        <v>0</v>
      </c>
      <c r="AJ72">
        <f t="shared" si="35"/>
        <v>70</v>
      </c>
    </row>
    <row r="73" spans="3:36" ht="15">
      <c r="H73" s="48"/>
      <c r="I73" s="48"/>
      <c r="J73" s="48"/>
      <c r="K73" s="48"/>
      <c r="M73">
        <v>71</v>
      </c>
      <c r="N73">
        <f t="shared" si="21"/>
        <v>1.1003521126760896E-4</v>
      </c>
      <c r="O73">
        <f t="shared" si="22"/>
        <v>5</v>
      </c>
      <c r="P73">
        <f t="shared" si="27"/>
        <v>66</v>
      </c>
      <c r="R73">
        <v>71</v>
      </c>
      <c r="S73">
        <f t="shared" si="23"/>
        <v>4.6261399108978862E-3</v>
      </c>
      <c r="T73">
        <f t="shared" si="24"/>
        <v>52</v>
      </c>
      <c r="U73">
        <f t="shared" si="28"/>
        <v>19</v>
      </c>
      <c r="W73">
        <v>71</v>
      </c>
      <c r="X73">
        <f t="shared" si="25"/>
        <v>3.2235052417224352E-3</v>
      </c>
      <c r="Y73">
        <f t="shared" si="26"/>
        <v>25</v>
      </c>
      <c r="Z73">
        <f t="shared" si="29"/>
        <v>46</v>
      </c>
      <c r="AB73">
        <v>71</v>
      </c>
      <c r="AC73">
        <f t="shared" si="30"/>
        <v>0</v>
      </c>
      <c r="AD73">
        <f t="shared" si="31"/>
        <v>0</v>
      </c>
      <c r="AE73">
        <f t="shared" si="32"/>
        <v>71</v>
      </c>
      <c r="AG73">
        <v>71</v>
      </c>
      <c r="AH73">
        <f t="shared" si="33"/>
        <v>0</v>
      </c>
      <c r="AI73">
        <f t="shared" si="34"/>
        <v>0</v>
      </c>
      <c r="AJ73">
        <f t="shared" si="35"/>
        <v>71</v>
      </c>
    </row>
    <row r="74" spans="3:36" ht="15">
      <c r="M74">
        <v>72</v>
      </c>
      <c r="N74">
        <f t="shared" si="21"/>
        <v>8.6805555555555247E-4</v>
      </c>
      <c r="O74">
        <f t="shared" si="22"/>
        <v>5</v>
      </c>
      <c r="P74">
        <f t="shared" si="27"/>
        <v>67</v>
      </c>
      <c r="R74">
        <v>72</v>
      </c>
      <c r="S74">
        <f t="shared" si="23"/>
        <v>9.0939499696984782E-4</v>
      </c>
      <c r="T74">
        <f t="shared" si="24"/>
        <v>53</v>
      </c>
      <c r="U74">
        <f t="shared" si="28"/>
        <v>19</v>
      </c>
      <c r="W74">
        <v>72</v>
      </c>
      <c r="X74">
        <f t="shared" si="25"/>
        <v>1.666948592393358E-3</v>
      </c>
      <c r="Y74">
        <f t="shared" si="26"/>
        <v>25</v>
      </c>
      <c r="Z74">
        <f t="shared" si="29"/>
        <v>47</v>
      </c>
      <c r="AB74">
        <v>72</v>
      </c>
      <c r="AC74">
        <f t="shared" si="30"/>
        <v>0</v>
      </c>
      <c r="AD74">
        <f t="shared" si="31"/>
        <v>0</v>
      </c>
      <c r="AE74">
        <f t="shared" si="32"/>
        <v>72</v>
      </c>
      <c r="AG74">
        <v>72</v>
      </c>
      <c r="AH74">
        <f t="shared" si="33"/>
        <v>0</v>
      </c>
      <c r="AI74">
        <f t="shared" si="34"/>
        <v>0</v>
      </c>
      <c r="AJ74">
        <f t="shared" si="35"/>
        <v>72</v>
      </c>
    </row>
    <row r="75" spans="3:36" ht="15">
      <c r="M75">
        <v>73</v>
      </c>
      <c r="N75">
        <f t="shared" si="21"/>
        <v>1.819349315068497E-3</v>
      </c>
      <c r="O75">
        <f t="shared" si="22"/>
        <v>5</v>
      </c>
      <c r="P75">
        <f t="shared" si="27"/>
        <v>68</v>
      </c>
      <c r="R75">
        <v>73</v>
      </c>
      <c r="S75">
        <f t="shared" si="23"/>
        <v>2.7055212891792246E-3</v>
      </c>
      <c r="T75">
        <f t="shared" si="24"/>
        <v>54</v>
      </c>
      <c r="U75">
        <f t="shared" si="28"/>
        <v>19</v>
      </c>
      <c r="W75">
        <v>73</v>
      </c>
      <c r="X75">
        <f t="shared" si="25"/>
        <v>6.4234173899580527E-3</v>
      </c>
      <c r="Y75">
        <f t="shared" si="26"/>
        <v>25</v>
      </c>
      <c r="Z75">
        <f t="shared" si="29"/>
        <v>48</v>
      </c>
      <c r="AB75">
        <v>73</v>
      </c>
      <c r="AC75">
        <f t="shared" si="30"/>
        <v>0</v>
      </c>
      <c r="AD75">
        <f t="shared" si="31"/>
        <v>0</v>
      </c>
      <c r="AE75">
        <f t="shared" si="32"/>
        <v>73</v>
      </c>
      <c r="AG75">
        <v>73</v>
      </c>
      <c r="AH75">
        <f t="shared" si="33"/>
        <v>0</v>
      </c>
      <c r="AI75">
        <f t="shared" si="34"/>
        <v>0</v>
      </c>
      <c r="AJ75">
        <f t="shared" si="35"/>
        <v>73</v>
      </c>
    </row>
    <row r="76" spans="3:36" ht="15">
      <c r="M76">
        <v>74</v>
      </c>
      <c r="N76">
        <f t="shared" si="21"/>
        <v>2.7449324324324287E-3</v>
      </c>
      <c r="O76">
        <f t="shared" si="22"/>
        <v>5</v>
      </c>
      <c r="P76">
        <f t="shared" si="27"/>
        <v>69</v>
      </c>
      <c r="R76">
        <v>74</v>
      </c>
      <c r="S76">
        <f t="shared" si="23"/>
        <v>6.222737135162193E-3</v>
      </c>
      <c r="T76">
        <f t="shared" si="24"/>
        <v>55</v>
      </c>
      <c r="U76">
        <f t="shared" si="28"/>
        <v>19</v>
      </c>
      <c r="W76">
        <v>74</v>
      </c>
      <c r="X76">
        <f t="shared" si="25"/>
        <v>2.4621805367358029E-3</v>
      </c>
      <c r="Y76">
        <f t="shared" si="26"/>
        <v>26</v>
      </c>
      <c r="Z76">
        <f t="shared" si="29"/>
        <v>48</v>
      </c>
      <c r="AB76">
        <v>74</v>
      </c>
      <c r="AC76">
        <f t="shared" si="30"/>
        <v>0</v>
      </c>
      <c r="AD76">
        <f t="shared" si="31"/>
        <v>0</v>
      </c>
      <c r="AE76">
        <f t="shared" si="32"/>
        <v>74</v>
      </c>
      <c r="AG76">
        <v>74</v>
      </c>
      <c r="AH76">
        <f t="shared" si="33"/>
        <v>0</v>
      </c>
      <c r="AI76">
        <f t="shared" si="34"/>
        <v>0</v>
      </c>
      <c r="AJ76">
        <f t="shared" si="35"/>
        <v>74</v>
      </c>
    </row>
    <row r="77" spans="3:36" ht="15">
      <c r="M77">
        <v>75</v>
      </c>
      <c r="N77">
        <f t="shared" si="21"/>
        <v>3.6458333333333343E-3</v>
      </c>
      <c r="O77">
        <f t="shared" si="22"/>
        <v>5</v>
      </c>
      <c r="P77">
        <f t="shared" si="27"/>
        <v>70</v>
      </c>
      <c r="R77">
        <v>75</v>
      </c>
      <c r="S77">
        <f t="shared" si="23"/>
        <v>3.6871727747477268E-3</v>
      </c>
      <c r="T77">
        <f t="shared" si="24"/>
        <v>55</v>
      </c>
      <c r="U77">
        <f t="shared" si="28"/>
        <v>20</v>
      </c>
      <c r="W77">
        <v>75</v>
      </c>
      <c r="X77">
        <f t="shared" si="25"/>
        <v>2.2225041479488894E-3</v>
      </c>
      <c r="Y77">
        <f t="shared" si="26"/>
        <v>26</v>
      </c>
      <c r="Z77">
        <f t="shared" si="29"/>
        <v>49</v>
      </c>
      <c r="AB77">
        <v>75</v>
      </c>
      <c r="AC77">
        <f t="shared" si="30"/>
        <v>0</v>
      </c>
      <c r="AD77">
        <f t="shared" si="31"/>
        <v>0</v>
      </c>
      <c r="AE77">
        <f t="shared" si="32"/>
        <v>75</v>
      </c>
      <c r="AG77">
        <v>75</v>
      </c>
      <c r="AH77">
        <f t="shared" si="33"/>
        <v>0</v>
      </c>
      <c r="AI77">
        <f t="shared" si="34"/>
        <v>0</v>
      </c>
      <c r="AJ77">
        <f t="shared" si="35"/>
        <v>75</v>
      </c>
    </row>
    <row r="78" spans="3:36" ht="15">
      <c r="M78">
        <v>76</v>
      </c>
      <c r="N78">
        <f t="shared" si="21"/>
        <v>4.5230263157894773E-3</v>
      </c>
      <c r="O78">
        <f t="shared" si="22"/>
        <v>5</v>
      </c>
      <c r="P78">
        <f t="shared" si="27"/>
        <v>71</v>
      </c>
      <c r="R78">
        <v>76</v>
      </c>
      <c r="S78">
        <f t="shared" si="23"/>
        <v>1.7840084492315444E-4</v>
      </c>
      <c r="T78">
        <f t="shared" si="24"/>
        <v>56</v>
      </c>
      <c r="U78">
        <f t="shared" si="28"/>
        <v>20</v>
      </c>
      <c r="W78">
        <v>76</v>
      </c>
      <c r="X78">
        <f t="shared" si="25"/>
        <v>6.3739870801212684E-3</v>
      </c>
      <c r="Y78">
        <f t="shared" si="26"/>
        <v>27</v>
      </c>
      <c r="Z78">
        <f t="shared" si="29"/>
        <v>49</v>
      </c>
      <c r="AB78">
        <v>76</v>
      </c>
      <c r="AC78">
        <f t="shared" si="30"/>
        <v>0</v>
      </c>
      <c r="AD78">
        <f t="shared" si="31"/>
        <v>0</v>
      </c>
      <c r="AE78">
        <f t="shared" si="32"/>
        <v>76</v>
      </c>
      <c r="AG78">
        <v>76</v>
      </c>
      <c r="AH78">
        <f t="shared" si="33"/>
        <v>0</v>
      </c>
      <c r="AI78">
        <f t="shared" si="34"/>
        <v>0</v>
      </c>
      <c r="AJ78">
        <f t="shared" si="35"/>
        <v>76</v>
      </c>
    </row>
    <row r="79" spans="3:36" ht="15">
      <c r="M79">
        <v>77</v>
      </c>
      <c r="N79">
        <f t="shared" si="21"/>
        <v>5.3774350649350711E-3</v>
      </c>
      <c r="O79">
        <f t="shared" si="22"/>
        <v>5</v>
      </c>
      <c r="P79">
        <f t="shared" si="27"/>
        <v>72</v>
      </c>
      <c r="R79">
        <v>77</v>
      </c>
      <c r="S79">
        <f t="shared" si="23"/>
        <v>3.239234151659276E-3</v>
      </c>
      <c r="T79">
        <f t="shared" si="24"/>
        <v>57</v>
      </c>
      <c r="U79">
        <f t="shared" si="28"/>
        <v>20</v>
      </c>
      <c r="W79">
        <v>77</v>
      </c>
      <c r="X79">
        <f t="shared" si="25"/>
        <v>1.7601798347350872E-3</v>
      </c>
      <c r="Y79">
        <f t="shared" si="26"/>
        <v>27</v>
      </c>
      <c r="Z79">
        <f t="shared" si="29"/>
        <v>50</v>
      </c>
      <c r="AB79">
        <v>77</v>
      </c>
      <c r="AC79">
        <f t="shared" si="30"/>
        <v>0</v>
      </c>
      <c r="AD79">
        <f t="shared" si="31"/>
        <v>0</v>
      </c>
      <c r="AE79">
        <f t="shared" si="32"/>
        <v>77</v>
      </c>
      <c r="AG79">
        <v>77</v>
      </c>
      <c r="AH79">
        <f t="shared" si="33"/>
        <v>0</v>
      </c>
      <c r="AI79">
        <f t="shared" si="34"/>
        <v>0</v>
      </c>
      <c r="AJ79">
        <f t="shared" si="35"/>
        <v>77</v>
      </c>
    </row>
    <row r="80" spans="3:36" ht="15">
      <c r="M80">
        <v>78</v>
      </c>
      <c r="N80">
        <f t="shared" si="21"/>
        <v>6.2099358974359031E-3</v>
      </c>
      <c r="O80">
        <f t="shared" si="22"/>
        <v>5</v>
      </c>
      <c r="P80">
        <f t="shared" si="27"/>
        <v>73</v>
      </c>
      <c r="R80">
        <v>78</v>
      </c>
      <c r="S80">
        <f t="shared" si="23"/>
        <v>6.2512753388502817E-3</v>
      </c>
      <c r="T80">
        <f t="shared" si="24"/>
        <v>57</v>
      </c>
      <c r="U80">
        <f t="shared" si="28"/>
        <v>21</v>
      </c>
      <c r="W80">
        <v>78</v>
      </c>
      <c r="X80">
        <f t="shared" si="25"/>
        <v>2.7353246607694226E-3</v>
      </c>
      <c r="Y80">
        <f t="shared" si="26"/>
        <v>27</v>
      </c>
      <c r="Z80">
        <f t="shared" si="29"/>
        <v>51</v>
      </c>
      <c r="AB80">
        <v>78</v>
      </c>
      <c r="AC80">
        <f t="shared" si="30"/>
        <v>0</v>
      </c>
      <c r="AD80">
        <f t="shared" si="31"/>
        <v>0</v>
      </c>
      <c r="AE80">
        <f t="shared" si="32"/>
        <v>78</v>
      </c>
      <c r="AG80">
        <v>78</v>
      </c>
      <c r="AH80">
        <f t="shared" si="33"/>
        <v>0</v>
      </c>
      <c r="AI80">
        <f t="shared" si="34"/>
        <v>0</v>
      </c>
      <c r="AJ80">
        <f t="shared" si="35"/>
        <v>78</v>
      </c>
    </row>
    <row r="81" spans="13:36" ht="15">
      <c r="M81">
        <v>79</v>
      </c>
      <c r="N81">
        <f t="shared" si="21"/>
        <v>5.6368670886075972E-3</v>
      </c>
      <c r="O81">
        <f t="shared" si="22"/>
        <v>6</v>
      </c>
      <c r="P81">
        <f t="shared" si="27"/>
        <v>73</v>
      </c>
      <c r="R81">
        <v>79</v>
      </c>
      <c r="S81">
        <f t="shared" si="23"/>
        <v>2.8432909182075639E-3</v>
      </c>
      <c r="T81">
        <f t="shared" si="24"/>
        <v>58</v>
      </c>
      <c r="U81">
        <f t="shared" si="28"/>
        <v>21</v>
      </c>
      <c r="W81">
        <v>79</v>
      </c>
      <c r="X81">
        <f t="shared" si="25"/>
        <v>5.5412089322198765E-3</v>
      </c>
      <c r="Y81">
        <f t="shared" si="26"/>
        <v>28</v>
      </c>
      <c r="Z81">
        <f t="shared" si="29"/>
        <v>51</v>
      </c>
      <c r="AB81">
        <v>79</v>
      </c>
      <c r="AC81">
        <f t="shared" si="30"/>
        <v>0</v>
      </c>
      <c r="AD81">
        <f t="shared" si="31"/>
        <v>0</v>
      </c>
      <c r="AE81">
        <f t="shared" si="32"/>
        <v>79</v>
      </c>
      <c r="AG81">
        <v>79</v>
      </c>
      <c r="AH81">
        <f t="shared" si="33"/>
        <v>0</v>
      </c>
      <c r="AI81">
        <f t="shared" si="34"/>
        <v>0</v>
      </c>
      <c r="AJ81">
        <f t="shared" si="35"/>
        <v>79</v>
      </c>
    </row>
    <row r="82" spans="13:36" ht="15">
      <c r="M82">
        <v>80</v>
      </c>
      <c r="N82">
        <f t="shared" si="21"/>
        <v>4.6874999999999972E-3</v>
      </c>
      <c r="O82">
        <f t="shared" si="22"/>
        <v>6</v>
      </c>
      <c r="P82">
        <f t="shared" si="27"/>
        <v>74</v>
      </c>
      <c r="R82">
        <v>80</v>
      </c>
      <c r="S82">
        <f t="shared" si="23"/>
        <v>4.7949389191903613E-4</v>
      </c>
      <c r="T82">
        <f t="shared" si="24"/>
        <v>59</v>
      </c>
      <c r="U82">
        <f t="shared" si="28"/>
        <v>21</v>
      </c>
      <c r="W82">
        <v>80</v>
      </c>
      <c r="X82">
        <f t="shared" si="25"/>
        <v>1.1108291853844099E-3</v>
      </c>
      <c r="Y82">
        <f t="shared" si="26"/>
        <v>28</v>
      </c>
      <c r="Z82">
        <f t="shared" si="29"/>
        <v>52</v>
      </c>
      <c r="AB82">
        <v>80</v>
      </c>
      <c r="AC82">
        <f t="shared" si="30"/>
        <v>0</v>
      </c>
      <c r="AD82">
        <f t="shared" si="31"/>
        <v>0</v>
      </c>
      <c r="AE82">
        <f t="shared" si="32"/>
        <v>80</v>
      </c>
      <c r="AG82">
        <v>80</v>
      </c>
      <c r="AH82">
        <f t="shared" si="33"/>
        <v>0</v>
      </c>
      <c r="AI82">
        <f t="shared" si="34"/>
        <v>0</v>
      </c>
      <c r="AJ82">
        <f t="shared" si="35"/>
        <v>80</v>
      </c>
    </row>
    <row r="83" spans="13:36" ht="15">
      <c r="M83">
        <v>81</v>
      </c>
      <c r="N83">
        <f t="shared" si="21"/>
        <v>3.76157407407407E-3</v>
      </c>
      <c r="O83">
        <f t="shared" si="22"/>
        <v>6</v>
      </c>
      <c r="P83">
        <f t="shared" si="27"/>
        <v>75</v>
      </c>
      <c r="R83">
        <v>81</v>
      </c>
      <c r="S83">
        <f t="shared" si="23"/>
        <v>3.7202346326596913E-3</v>
      </c>
      <c r="T83">
        <f t="shared" si="24"/>
        <v>60</v>
      </c>
      <c r="U83">
        <f t="shared" si="28"/>
        <v>21</v>
      </c>
      <c r="W83">
        <v>81</v>
      </c>
      <c r="X83">
        <f t="shared" si="25"/>
        <v>3.2101584689365747E-3</v>
      </c>
      <c r="Y83">
        <f t="shared" si="26"/>
        <v>28</v>
      </c>
      <c r="Z83">
        <f t="shared" si="29"/>
        <v>53</v>
      </c>
      <c r="AB83">
        <v>81</v>
      </c>
      <c r="AC83">
        <f t="shared" si="30"/>
        <v>0</v>
      </c>
      <c r="AD83">
        <f t="shared" si="31"/>
        <v>0</v>
      </c>
      <c r="AE83">
        <f t="shared" si="32"/>
        <v>81</v>
      </c>
      <c r="AG83">
        <v>81</v>
      </c>
      <c r="AH83">
        <f t="shared" si="33"/>
        <v>0</v>
      </c>
      <c r="AI83">
        <f t="shared" si="34"/>
        <v>0</v>
      </c>
      <c r="AJ83">
        <f t="shared" si="35"/>
        <v>81</v>
      </c>
    </row>
    <row r="84" spans="13:36" ht="15">
      <c r="M84">
        <v>82</v>
      </c>
      <c r="N84">
        <f t="shared" si="21"/>
        <v>2.8582317073170688E-3</v>
      </c>
      <c r="O84">
        <f t="shared" si="22"/>
        <v>6</v>
      </c>
      <c r="P84">
        <f t="shared" si="27"/>
        <v>76</v>
      </c>
      <c r="R84">
        <v>82</v>
      </c>
      <c r="S84">
        <f t="shared" si="23"/>
        <v>5.3131890349102928E-3</v>
      </c>
      <c r="T84">
        <f t="shared" si="24"/>
        <v>60</v>
      </c>
      <c r="U84">
        <f t="shared" si="28"/>
        <v>22</v>
      </c>
      <c r="W84">
        <v>82</v>
      </c>
      <c r="X84">
        <f t="shared" si="25"/>
        <v>4.7693657707502668E-3</v>
      </c>
      <c r="Y84">
        <f t="shared" si="26"/>
        <v>29</v>
      </c>
      <c r="Z84">
        <f t="shared" si="29"/>
        <v>53</v>
      </c>
      <c r="AB84">
        <v>82</v>
      </c>
      <c r="AC84">
        <f t="shared" si="30"/>
        <v>0</v>
      </c>
      <c r="AD84">
        <f t="shared" si="31"/>
        <v>0</v>
      </c>
      <c r="AE84">
        <f t="shared" si="32"/>
        <v>82</v>
      </c>
      <c r="AG84">
        <v>82</v>
      </c>
      <c r="AH84">
        <f t="shared" si="33"/>
        <v>0</v>
      </c>
      <c r="AI84">
        <f t="shared" si="34"/>
        <v>0</v>
      </c>
      <c r="AJ84">
        <f t="shared" si="35"/>
        <v>82</v>
      </c>
    </row>
    <row r="85" spans="13:36" ht="15">
      <c r="M85">
        <v>83</v>
      </c>
      <c r="N85">
        <f t="shared" si="21"/>
        <v>1.9766566265060209E-3</v>
      </c>
      <c r="O85">
        <f t="shared" si="22"/>
        <v>6</v>
      </c>
      <c r="P85">
        <f t="shared" si="27"/>
        <v>77</v>
      </c>
      <c r="R85">
        <v>83</v>
      </c>
      <c r="S85">
        <f t="shared" si="23"/>
        <v>2.0807470719363952E-3</v>
      </c>
      <c r="T85">
        <f t="shared" si="24"/>
        <v>61</v>
      </c>
      <c r="U85">
        <f t="shared" si="28"/>
        <v>22</v>
      </c>
      <c r="W85">
        <v>83</v>
      </c>
      <c r="X85">
        <f t="shared" si="25"/>
        <v>5.0841954683022994E-4</v>
      </c>
      <c r="Y85">
        <f t="shared" si="26"/>
        <v>29</v>
      </c>
      <c r="Z85">
        <f t="shared" si="29"/>
        <v>54</v>
      </c>
      <c r="AB85">
        <v>83</v>
      </c>
      <c r="AC85">
        <f t="shared" si="30"/>
        <v>0</v>
      </c>
      <c r="AD85">
        <f t="shared" si="31"/>
        <v>0</v>
      </c>
      <c r="AE85">
        <f t="shared" si="32"/>
        <v>83</v>
      </c>
      <c r="AG85">
        <v>83</v>
      </c>
      <c r="AH85">
        <f t="shared" si="33"/>
        <v>0</v>
      </c>
      <c r="AI85">
        <f t="shared" si="34"/>
        <v>0</v>
      </c>
      <c r="AJ85">
        <f t="shared" si="35"/>
        <v>83</v>
      </c>
    </row>
    <row r="86" spans="13:36" ht="15">
      <c r="M86">
        <v>84</v>
      </c>
      <c r="N86">
        <f t="shared" si="21"/>
        <v>1.1160714285714246E-3</v>
      </c>
      <c r="O86">
        <f t="shared" si="22"/>
        <v>6</v>
      </c>
      <c r="P86">
        <f t="shared" si="27"/>
        <v>78</v>
      </c>
      <c r="R86">
        <v>84</v>
      </c>
      <c r="S86">
        <f t="shared" si="23"/>
        <v>1.0747319871571293E-3</v>
      </c>
      <c r="T86">
        <f t="shared" si="24"/>
        <v>62</v>
      </c>
      <c r="U86">
        <f t="shared" si="28"/>
        <v>22</v>
      </c>
      <c r="W86">
        <v>84</v>
      </c>
      <c r="X86">
        <f t="shared" si="25"/>
        <v>3.6510755765203351E-3</v>
      </c>
      <c r="Y86">
        <f t="shared" si="26"/>
        <v>29</v>
      </c>
      <c r="Z86">
        <f t="shared" si="29"/>
        <v>55</v>
      </c>
      <c r="AB86">
        <v>84</v>
      </c>
      <c r="AC86">
        <f t="shared" si="30"/>
        <v>0</v>
      </c>
      <c r="AD86">
        <f t="shared" si="31"/>
        <v>0</v>
      </c>
      <c r="AE86">
        <f t="shared" si="32"/>
        <v>84</v>
      </c>
      <c r="AG86">
        <v>84</v>
      </c>
      <c r="AH86">
        <f t="shared" si="33"/>
        <v>0</v>
      </c>
      <c r="AI86">
        <f t="shared" si="34"/>
        <v>0</v>
      </c>
      <c r="AJ86">
        <f t="shared" si="35"/>
        <v>84</v>
      </c>
    </row>
    <row r="87" spans="13:36" ht="15">
      <c r="M87">
        <v>85</v>
      </c>
      <c r="N87">
        <f t="shared" si="21"/>
        <v>2.7573529411764608E-4</v>
      </c>
      <c r="O87">
        <f t="shared" si="22"/>
        <v>6</v>
      </c>
      <c r="P87">
        <f t="shared" si="27"/>
        <v>79</v>
      </c>
      <c r="R87">
        <v>85</v>
      </c>
      <c r="S87">
        <f t="shared" si="23"/>
        <v>4.1559644801543172E-3</v>
      </c>
      <c r="T87">
        <f t="shared" si="24"/>
        <v>63</v>
      </c>
      <c r="U87">
        <f t="shared" si="28"/>
        <v>22</v>
      </c>
      <c r="W87">
        <v>85</v>
      </c>
      <c r="X87">
        <f t="shared" si="25"/>
        <v>4.0520056559726902E-3</v>
      </c>
      <c r="Y87">
        <f t="shared" si="26"/>
        <v>30</v>
      </c>
      <c r="Z87">
        <f t="shared" si="29"/>
        <v>55</v>
      </c>
      <c r="AB87">
        <v>85</v>
      </c>
      <c r="AC87">
        <f t="shared" si="30"/>
        <v>0</v>
      </c>
      <c r="AD87">
        <f t="shared" si="31"/>
        <v>0</v>
      </c>
      <c r="AE87">
        <f t="shared" si="32"/>
        <v>85</v>
      </c>
      <c r="AG87">
        <v>85</v>
      </c>
      <c r="AH87">
        <f t="shared" si="33"/>
        <v>0</v>
      </c>
      <c r="AI87">
        <f t="shared" si="34"/>
        <v>0</v>
      </c>
      <c r="AJ87">
        <f t="shared" si="35"/>
        <v>85</v>
      </c>
    </row>
    <row r="88" spans="13:36" ht="15">
      <c r="M88">
        <v>86</v>
      </c>
      <c r="N88">
        <f t="shared" si="21"/>
        <v>5.4505813953488469E-4</v>
      </c>
      <c r="O88">
        <f t="shared" si="22"/>
        <v>6</v>
      </c>
      <c r="P88">
        <f t="shared" si="27"/>
        <v>80</v>
      </c>
      <c r="R88">
        <v>86</v>
      </c>
      <c r="S88">
        <f t="shared" si="23"/>
        <v>4.4623665731973183E-3</v>
      </c>
      <c r="T88">
        <f t="shared" si="24"/>
        <v>63</v>
      </c>
      <c r="U88">
        <f t="shared" si="28"/>
        <v>23</v>
      </c>
      <c r="W88">
        <v>86</v>
      </c>
      <c r="X88">
        <f t="shared" si="25"/>
        <v>5.1961512289977474E-5</v>
      </c>
      <c r="Y88">
        <f t="shared" si="26"/>
        <v>30</v>
      </c>
      <c r="Z88">
        <f t="shared" si="29"/>
        <v>56</v>
      </c>
      <c r="AB88">
        <v>86</v>
      </c>
      <c r="AC88">
        <f t="shared" si="30"/>
        <v>0</v>
      </c>
      <c r="AD88">
        <f t="shared" si="31"/>
        <v>0</v>
      </c>
      <c r="AE88">
        <f t="shared" si="32"/>
        <v>86</v>
      </c>
      <c r="AG88">
        <v>86</v>
      </c>
      <c r="AH88">
        <f t="shared" si="33"/>
        <v>0</v>
      </c>
      <c r="AI88">
        <f t="shared" si="34"/>
        <v>0</v>
      </c>
      <c r="AJ88">
        <f t="shared" si="35"/>
        <v>86</v>
      </c>
    </row>
    <row r="89" spans="13:36" ht="15">
      <c r="M89">
        <v>87</v>
      </c>
      <c r="N89">
        <f t="shared" si="21"/>
        <v>1.3469827586206906E-3</v>
      </c>
      <c r="O89">
        <f t="shared" si="22"/>
        <v>6</v>
      </c>
      <c r="P89">
        <f t="shared" si="27"/>
        <v>81</v>
      </c>
      <c r="R89">
        <v>87</v>
      </c>
      <c r="S89">
        <f t="shared" si="23"/>
        <v>1.3883222000350415E-3</v>
      </c>
      <c r="T89">
        <f t="shared" si="24"/>
        <v>64</v>
      </c>
      <c r="U89">
        <f t="shared" si="28"/>
        <v>23</v>
      </c>
      <c r="W89">
        <v>87</v>
      </c>
      <c r="X89">
        <f t="shared" si="25"/>
        <v>4.0615846077189932E-3</v>
      </c>
      <c r="Y89">
        <f t="shared" si="26"/>
        <v>30</v>
      </c>
      <c r="Z89">
        <f t="shared" si="29"/>
        <v>57</v>
      </c>
      <c r="AB89">
        <v>87</v>
      </c>
      <c r="AC89">
        <f t="shared" si="30"/>
        <v>0</v>
      </c>
      <c r="AD89">
        <f t="shared" si="31"/>
        <v>0</v>
      </c>
      <c r="AE89">
        <f t="shared" si="32"/>
        <v>87</v>
      </c>
      <c r="AG89">
        <v>87</v>
      </c>
      <c r="AH89">
        <f t="shared" si="33"/>
        <v>0</v>
      </c>
      <c r="AI89">
        <f t="shared" si="34"/>
        <v>0</v>
      </c>
      <c r="AJ89">
        <f t="shared" si="35"/>
        <v>87</v>
      </c>
    </row>
    <row r="90" spans="13:36" ht="15">
      <c r="M90">
        <v>88</v>
      </c>
      <c r="N90">
        <f t="shared" si="21"/>
        <v>2.1306818181818232E-3</v>
      </c>
      <c r="O90">
        <f t="shared" si="22"/>
        <v>6</v>
      </c>
      <c r="P90">
        <f t="shared" si="27"/>
        <v>82</v>
      </c>
      <c r="R90">
        <v>88</v>
      </c>
      <c r="S90">
        <f t="shared" si="23"/>
        <v>1.6158575282826382E-3</v>
      </c>
      <c r="T90">
        <f t="shared" si="24"/>
        <v>65</v>
      </c>
      <c r="U90">
        <f t="shared" si="28"/>
        <v>23</v>
      </c>
      <c r="W90">
        <v>88</v>
      </c>
      <c r="X90">
        <f t="shared" si="25"/>
        <v>3.383556458111725E-3</v>
      </c>
      <c r="Y90">
        <f t="shared" si="26"/>
        <v>31</v>
      </c>
      <c r="Z90">
        <f t="shared" si="29"/>
        <v>57</v>
      </c>
      <c r="AB90">
        <v>88</v>
      </c>
      <c r="AC90">
        <f t="shared" si="30"/>
        <v>0</v>
      </c>
      <c r="AD90">
        <f t="shared" si="31"/>
        <v>0</v>
      </c>
      <c r="AE90">
        <f t="shared" si="32"/>
        <v>88</v>
      </c>
      <c r="AG90">
        <v>88</v>
      </c>
      <c r="AH90">
        <f t="shared" si="33"/>
        <v>0</v>
      </c>
      <c r="AI90">
        <f t="shared" si="34"/>
        <v>0</v>
      </c>
      <c r="AJ90">
        <f t="shared" si="35"/>
        <v>88</v>
      </c>
    </row>
    <row r="91" spans="13:36" ht="15">
      <c r="M91">
        <v>89</v>
      </c>
      <c r="N91">
        <f t="shared" si="21"/>
        <v>2.8967696629213502E-3</v>
      </c>
      <c r="O91">
        <f t="shared" si="22"/>
        <v>6</v>
      </c>
      <c r="P91">
        <f t="shared" si="27"/>
        <v>83</v>
      </c>
      <c r="R91">
        <v>89</v>
      </c>
      <c r="S91">
        <f t="shared" si="23"/>
        <v>4.5525275997841952E-3</v>
      </c>
      <c r="T91">
        <f t="shared" si="24"/>
        <v>66</v>
      </c>
      <c r="U91">
        <f t="shared" si="28"/>
        <v>23</v>
      </c>
      <c r="W91">
        <v>89</v>
      </c>
      <c r="X91">
        <f t="shared" si="25"/>
        <v>5.7456407304251611E-4</v>
      </c>
      <c r="Y91">
        <f t="shared" si="26"/>
        <v>31</v>
      </c>
      <c r="Z91">
        <f t="shared" si="29"/>
        <v>58</v>
      </c>
      <c r="AB91">
        <v>89</v>
      </c>
      <c r="AC91">
        <f t="shared" si="30"/>
        <v>0</v>
      </c>
      <c r="AD91">
        <f t="shared" si="31"/>
        <v>0</v>
      </c>
      <c r="AE91">
        <f t="shared" si="32"/>
        <v>89</v>
      </c>
      <c r="AG91">
        <v>89</v>
      </c>
      <c r="AH91">
        <f t="shared" si="33"/>
        <v>0</v>
      </c>
      <c r="AI91">
        <f t="shared" si="34"/>
        <v>0</v>
      </c>
      <c r="AJ91">
        <f t="shared" si="35"/>
        <v>89</v>
      </c>
    </row>
    <row r="92" spans="13:36" ht="15">
      <c r="M92">
        <v>90</v>
      </c>
      <c r="N92">
        <f t="shared" si="21"/>
        <v>3.6458333333333343E-3</v>
      </c>
      <c r="O92">
        <f t="shared" si="22"/>
        <v>6</v>
      </c>
      <c r="P92">
        <f t="shared" si="27"/>
        <v>84</v>
      </c>
      <c r="R92">
        <v>90</v>
      </c>
      <c r="S92">
        <f t="shared" si="23"/>
        <v>3.6871727747477268E-3</v>
      </c>
      <c r="T92">
        <f t="shared" si="24"/>
        <v>66</v>
      </c>
      <c r="U92">
        <f t="shared" si="28"/>
        <v>24</v>
      </c>
      <c r="W92">
        <v>90</v>
      </c>
      <c r="X92">
        <f t="shared" si="25"/>
        <v>4.4447263701711259E-3</v>
      </c>
      <c r="Y92">
        <f t="shared" si="26"/>
        <v>31</v>
      </c>
      <c r="Z92">
        <f t="shared" si="29"/>
        <v>59</v>
      </c>
      <c r="AB92">
        <v>90</v>
      </c>
      <c r="AC92">
        <f t="shared" si="30"/>
        <v>0</v>
      </c>
      <c r="AD92">
        <f t="shared" si="31"/>
        <v>0</v>
      </c>
      <c r="AE92">
        <f t="shared" si="32"/>
        <v>90</v>
      </c>
      <c r="AG92">
        <v>90</v>
      </c>
      <c r="AH92">
        <f t="shared" si="33"/>
        <v>0</v>
      </c>
      <c r="AI92">
        <f t="shared" si="34"/>
        <v>0</v>
      </c>
      <c r="AJ92">
        <f t="shared" si="35"/>
        <v>90</v>
      </c>
    </row>
    <row r="93" spans="13:36" ht="15">
      <c r="M93">
        <v>91</v>
      </c>
      <c r="N93">
        <f t="shared" si="21"/>
        <v>4.3784340659340643E-3</v>
      </c>
      <c r="O93">
        <f t="shared" si="22"/>
        <v>6</v>
      </c>
      <c r="P93">
        <f t="shared" si="27"/>
        <v>85</v>
      </c>
      <c r="R93">
        <v>91</v>
      </c>
      <c r="S93">
        <f t="shared" si="23"/>
        <v>7.5676984434469574E-4</v>
      </c>
      <c r="T93">
        <f t="shared" si="24"/>
        <v>67</v>
      </c>
      <c r="U93">
        <f t="shared" si="28"/>
        <v>24</v>
      </c>
      <c r="W93">
        <v>91</v>
      </c>
      <c r="X93">
        <f t="shared" si="25"/>
        <v>2.7591808337361079E-3</v>
      </c>
      <c r="Y93">
        <f t="shared" si="26"/>
        <v>32</v>
      </c>
      <c r="Z93">
        <f t="shared" si="29"/>
        <v>59</v>
      </c>
      <c r="AB93">
        <v>91</v>
      </c>
      <c r="AC93">
        <f t="shared" si="30"/>
        <v>0</v>
      </c>
      <c r="AD93">
        <f t="shared" si="31"/>
        <v>0</v>
      </c>
      <c r="AE93">
        <f t="shared" si="32"/>
        <v>91</v>
      </c>
      <c r="AG93">
        <v>91</v>
      </c>
      <c r="AH93">
        <f t="shared" si="33"/>
        <v>0</v>
      </c>
      <c r="AI93">
        <f t="shared" si="34"/>
        <v>0</v>
      </c>
      <c r="AJ93">
        <f t="shared" si="35"/>
        <v>91</v>
      </c>
    </row>
    <row r="94" spans="13:36" ht="15">
      <c r="M94">
        <v>92</v>
      </c>
      <c r="N94">
        <f t="shared" si="21"/>
        <v>5.0951086956521757E-3</v>
      </c>
      <c r="O94">
        <f t="shared" si="22"/>
        <v>6</v>
      </c>
      <c r="P94">
        <f t="shared" si="27"/>
        <v>86</v>
      </c>
      <c r="R94">
        <v>92</v>
      </c>
      <c r="S94">
        <f t="shared" si="23"/>
        <v>2.1099286745276391E-3</v>
      </c>
      <c r="T94">
        <f t="shared" si="24"/>
        <v>68</v>
      </c>
      <c r="U94">
        <f t="shared" si="28"/>
        <v>24</v>
      </c>
      <c r="W94">
        <v>92</v>
      </c>
      <c r="X94">
        <f t="shared" si="25"/>
        <v>1.0630838580938384E-3</v>
      </c>
      <c r="Y94">
        <f t="shared" si="26"/>
        <v>32</v>
      </c>
      <c r="Z94">
        <f t="shared" si="29"/>
        <v>60</v>
      </c>
      <c r="AB94">
        <v>92</v>
      </c>
      <c r="AC94">
        <f t="shared" si="30"/>
        <v>0</v>
      </c>
      <c r="AD94">
        <f t="shared" si="31"/>
        <v>0</v>
      </c>
      <c r="AE94">
        <f t="shared" si="32"/>
        <v>92</v>
      </c>
      <c r="AG94">
        <v>92</v>
      </c>
      <c r="AH94">
        <f t="shared" si="33"/>
        <v>0</v>
      </c>
      <c r="AI94">
        <f t="shared" si="34"/>
        <v>0</v>
      </c>
      <c r="AJ94">
        <f t="shared" si="35"/>
        <v>92</v>
      </c>
    </row>
    <row r="95" spans="13:36" ht="15">
      <c r="M95">
        <v>93</v>
      </c>
      <c r="N95">
        <f t="shared" si="21"/>
        <v>4.9563172043010778E-3</v>
      </c>
      <c r="O95">
        <f t="shared" si="22"/>
        <v>7</v>
      </c>
      <c r="P95">
        <f t="shared" si="27"/>
        <v>86</v>
      </c>
      <c r="R95">
        <v>93</v>
      </c>
      <c r="S95">
        <f t="shared" si="23"/>
        <v>4.9149777628867408E-3</v>
      </c>
      <c r="T95">
        <f t="shared" si="24"/>
        <v>69</v>
      </c>
      <c r="U95">
        <f t="shared" si="28"/>
        <v>24</v>
      </c>
      <c r="W95">
        <v>93</v>
      </c>
      <c r="X95">
        <f t="shared" si="25"/>
        <v>4.8031493092391964E-3</v>
      </c>
      <c r="Y95">
        <f t="shared" si="26"/>
        <v>32</v>
      </c>
      <c r="Z95">
        <f t="shared" si="29"/>
        <v>61</v>
      </c>
      <c r="AB95">
        <v>93</v>
      </c>
      <c r="AC95">
        <f t="shared" si="30"/>
        <v>0</v>
      </c>
      <c r="AD95">
        <f t="shared" si="31"/>
        <v>0</v>
      </c>
      <c r="AE95">
        <f t="shared" si="32"/>
        <v>93</v>
      </c>
      <c r="AG95">
        <v>93</v>
      </c>
      <c r="AH95">
        <f t="shared" si="33"/>
        <v>0</v>
      </c>
      <c r="AI95">
        <f t="shared" si="34"/>
        <v>0</v>
      </c>
      <c r="AJ95">
        <f t="shared" si="35"/>
        <v>93</v>
      </c>
    </row>
    <row r="96" spans="13:36" ht="15">
      <c r="M96">
        <v>94</v>
      </c>
      <c r="N96">
        <f t="shared" si="21"/>
        <v>4.1555851063829752E-3</v>
      </c>
      <c r="O96">
        <f t="shared" si="22"/>
        <v>7</v>
      </c>
      <c r="P96">
        <f t="shared" si="27"/>
        <v>87</v>
      </c>
      <c r="R96">
        <v>94</v>
      </c>
      <c r="S96">
        <f t="shared" si="23"/>
        <v>2.9779529165916419E-3</v>
      </c>
      <c r="T96">
        <f t="shared" si="24"/>
        <v>69</v>
      </c>
      <c r="U96">
        <f t="shared" si="28"/>
        <v>25</v>
      </c>
      <c r="W96">
        <v>94</v>
      </c>
      <c r="X96">
        <f t="shared" si="25"/>
        <v>2.1746589726184817E-3</v>
      </c>
      <c r="Y96">
        <f t="shared" si="26"/>
        <v>33</v>
      </c>
      <c r="Z96">
        <f t="shared" si="29"/>
        <v>61</v>
      </c>
      <c r="AB96">
        <v>94</v>
      </c>
      <c r="AC96">
        <f t="shared" si="30"/>
        <v>0</v>
      </c>
      <c r="AD96">
        <f t="shared" si="31"/>
        <v>0</v>
      </c>
      <c r="AE96">
        <f t="shared" si="32"/>
        <v>94</v>
      </c>
      <c r="AG96">
        <v>94</v>
      </c>
      <c r="AH96">
        <f t="shared" si="33"/>
        <v>0</v>
      </c>
      <c r="AI96">
        <f t="shared" si="34"/>
        <v>0</v>
      </c>
      <c r="AJ96">
        <f t="shared" si="35"/>
        <v>94</v>
      </c>
    </row>
    <row r="97" spans="13:36" ht="15">
      <c r="M97">
        <v>95</v>
      </c>
      <c r="N97">
        <f t="shared" si="21"/>
        <v>3.3717105263157826E-3</v>
      </c>
      <c r="O97">
        <f t="shared" si="22"/>
        <v>7</v>
      </c>
      <c r="P97">
        <f t="shared" si="27"/>
        <v>88</v>
      </c>
      <c r="R97">
        <v>95</v>
      </c>
      <c r="S97">
        <f t="shared" si="23"/>
        <v>1.7840084492315444E-4</v>
      </c>
      <c r="T97">
        <f t="shared" si="24"/>
        <v>70</v>
      </c>
      <c r="U97">
        <f t="shared" si="28"/>
        <v>25</v>
      </c>
      <c r="W97">
        <v>95</v>
      </c>
      <c r="X97">
        <f t="shared" si="25"/>
        <v>1.5207497619839638E-3</v>
      </c>
      <c r="Y97">
        <f t="shared" si="26"/>
        <v>33</v>
      </c>
      <c r="Z97">
        <f t="shared" si="29"/>
        <v>62</v>
      </c>
      <c r="AB97">
        <v>95</v>
      </c>
      <c r="AC97">
        <f t="shared" si="30"/>
        <v>0</v>
      </c>
      <c r="AD97">
        <f t="shared" si="31"/>
        <v>0</v>
      </c>
      <c r="AE97">
        <f t="shared" si="32"/>
        <v>95</v>
      </c>
      <c r="AG97">
        <v>95</v>
      </c>
      <c r="AH97">
        <f t="shared" si="33"/>
        <v>0</v>
      </c>
      <c r="AI97">
        <f t="shared" si="34"/>
        <v>0</v>
      </c>
      <c r="AJ97">
        <f t="shared" si="35"/>
        <v>95</v>
      </c>
    </row>
    <row r="98" spans="13:36" ht="15">
      <c r="M98">
        <v>96</v>
      </c>
      <c r="N98">
        <f t="shared" si="21"/>
        <v>2.6041666666666713E-3</v>
      </c>
      <c r="O98">
        <f t="shared" si="22"/>
        <v>7</v>
      </c>
      <c r="P98">
        <f t="shared" si="27"/>
        <v>89</v>
      </c>
      <c r="R98">
        <v>96</v>
      </c>
      <c r="S98">
        <f t="shared" si="23"/>
        <v>2.5628272252523621E-3</v>
      </c>
      <c r="T98">
        <f t="shared" si="24"/>
        <v>71</v>
      </c>
      <c r="U98">
        <f t="shared" si="28"/>
        <v>25</v>
      </c>
      <c r="W98">
        <v>96</v>
      </c>
      <c r="X98">
        <f t="shared" si="25"/>
        <v>5.1391708146155679E-3</v>
      </c>
      <c r="Y98">
        <f t="shared" si="26"/>
        <v>33</v>
      </c>
      <c r="Z98">
        <f t="shared" si="29"/>
        <v>63</v>
      </c>
      <c r="AB98">
        <v>96</v>
      </c>
      <c r="AC98">
        <f t="shared" si="30"/>
        <v>0</v>
      </c>
      <c r="AD98">
        <f t="shared" si="31"/>
        <v>0</v>
      </c>
      <c r="AE98">
        <f t="shared" si="32"/>
        <v>96</v>
      </c>
      <c r="AG98">
        <v>96</v>
      </c>
      <c r="AH98">
        <f t="shared" si="33"/>
        <v>0</v>
      </c>
      <c r="AI98">
        <f t="shared" si="34"/>
        <v>0</v>
      </c>
      <c r="AJ98">
        <f t="shared" si="35"/>
        <v>96</v>
      </c>
    </row>
    <row r="99" spans="13:36" ht="15">
      <c r="M99">
        <v>97</v>
      </c>
      <c r="N99">
        <f t="shared" si="21"/>
        <v>1.8524484536082408E-3</v>
      </c>
      <c r="O99">
        <f t="shared" si="22"/>
        <v>7</v>
      </c>
      <c r="P99">
        <f t="shared" si="27"/>
        <v>90</v>
      </c>
      <c r="R99">
        <v>97</v>
      </c>
      <c r="S99">
        <f t="shared" si="23"/>
        <v>5.0617432214831171E-3</v>
      </c>
      <c r="T99">
        <f t="shared" si="24"/>
        <v>71</v>
      </c>
      <c r="U99">
        <f t="shared" si="28"/>
        <v>26</v>
      </c>
      <c r="W99">
        <v>97</v>
      </c>
      <c r="X99">
        <f t="shared" si="25"/>
        <v>1.6262931029101813E-3</v>
      </c>
      <c r="Y99">
        <f t="shared" si="26"/>
        <v>34</v>
      </c>
      <c r="Z99">
        <f t="shared" si="29"/>
        <v>63</v>
      </c>
      <c r="AB99">
        <v>97</v>
      </c>
      <c r="AC99">
        <f t="shared" si="30"/>
        <v>0</v>
      </c>
      <c r="AD99">
        <f t="shared" si="31"/>
        <v>0</v>
      </c>
      <c r="AE99">
        <f t="shared" si="32"/>
        <v>97</v>
      </c>
      <c r="AG99">
        <v>97</v>
      </c>
      <c r="AH99">
        <f t="shared" si="33"/>
        <v>0</v>
      </c>
      <c r="AI99">
        <f t="shared" si="34"/>
        <v>0</v>
      </c>
      <c r="AJ99">
        <f t="shared" si="35"/>
        <v>97</v>
      </c>
    </row>
    <row r="100" spans="13:36" ht="15">
      <c r="M100">
        <v>98</v>
      </c>
      <c r="N100">
        <f t="shared" si="21"/>
        <v>1.1160714285714246E-3</v>
      </c>
      <c r="O100">
        <f t="shared" si="22"/>
        <v>7</v>
      </c>
      <c r="P100">
        <f t="shared" si="27"/>
        <v>91</v>
      </c>
      <c r="R100">
        <v>98</v>
      </c>
      <c r="S100">
        <f t="shared" si="23"/>
        <v>2.3266285570605616E-3</v>
      </c>
      <c r="T100">
        <f t="shared" si="24"/>
        <v>72</v>
      </c>
      <c r="U100">
        <f t="shared" si="28"/>
        <v>26</v>
      </c>
      <c r="W100">
        <v>98</v>
      </c>
      <c r="X100">
        <f t="shared" si="25"/>
        <v>1.9503953044114897E-3</v>
      </c>
      <c r="Y100">
        <f t="shared" si="26"/>
        <v>34</v>
      </c>
      <c r="Z100">
        <f t="shared" si="29"/>
        <v>64</v>
      </c>
      <c r="AB100">
        <v>98</v>
      </c>
      <c r="AC100">
        <f t="shared" si="30"/>
        <v>0</v>
      </c>
      <c r="AD100">
        <f t="shared" si="31"/>
        <v>0</v>
      </c>
      <c r="AE100">
        <f t="shared" si="32"/>
        <v>98</v>
      </c>
      <c r="AG100">
        <v>98</v>
      </c>
      <c r="AH100">
        <f t="shared" si="33"/>
        <v>0</v>
      </c>
      <c r="AI100">
        <f t="shared" si="34"/>
        <v>0</v>
      </c>
      <c r="AJ100">
        <f t="shared" si="35"/>
        <v>98</v>
      </c>
    </row>
    <row r="101" spans="13:36" ht="15">
      <c r="M101">
        <v>99</v>
      </c>
      <c r="N101">
        <f t="shared" si="21"/>
        <v>3.9457070707070441E-4</v>
      </c>
      <c r="O101">
        <f t="shared" si="22"/>
        <v>7</v>
      </c>
      <c r="P101">
        <f t="shared" si="27"/>
        <v>92</v>
      </c>
      <c r="R101">
        <v>99</v>
      </c>
      <c r="S101">
        <f t="shared" si="23"/>
        <v>3.5323126565633967E-4</v>
      </c>
      <c r="T101">
        <f t="shared" si="24"/>
        <v>73</v>
      </c>
      <c r="U101">
        <f t="shared" si="28"/>
        <v>26</v>
      </c>
      <c r="W101">
        <v>99</v>
      </c>
      <c r="X101">
        <f t="shared" si="25"/>
        <v>4.646182720737968E-3</v>
      </c>
      <c r="Y101">
        <f t="shared" si="26"/>
        <v>35</v>
      </c>
      <c r="Z101">
        <f t="shared" si="29"/>
        <v>64</v>
      </c>
      <c r="AB101">
        <v>99</v>
      </c>
      <c r="AC101">
        <f t="shared" si="30"/>
        <v>0</v>
      </c>
      <c r="AD101">
        <f t="shared" si="31"/>
        <v>0</v>
      </c>
      <c r="AE101">
        <f t="shared" si="32"/>
        <v>99</v>
      </c>
      <c r="AG101">
        <v>99</v>
      </c>
      <c r="AH101">
        <f t="shared" si="33"/>
        <v>0</v>
      </c>
      <c r="AI101">
        <f t="shared" si="34"/>
        <v>0</v>
      </c>
      <c r="AJ101">
        <f t="shared" si="35"/>
        <v>99</v>
      </c>
    </row>
    <row r="102" spans="13:36" ht="15">
      <c r="M102">
        <v>100</v>
      </c>
      <c r="N102">
        <f t="shared" si="21"/>
        <v>3.1249999999999334E-4</v>
      </c>
      <c r="O102">
        <f t="shared" si="22"/>
        <v>7</v>
      </c>
      <c r="P102">
        <f t="shared" si="27"/>
        <v>93</v>
      </c>
      <c r="R102">
        <v>100</v>
      </c>
      <c r="S102">
        <f t="shared" si="23"/>
        <v>2.9794938919189828E-3</v>
      </c>
      <c r="T102">
        <f t="shared" si="24"/>
        <v>74</v>
      </c>
      <c r="U102">
        <f t="shared" si="28"/>
        <v>26</v>
      </c>
      <c r="W102">
        <v>100</v>
      </c>
      <c r="X102">
        <f t="shared" si="25"/>
        <v>1.1108291853844099E-3</v>
      </c>
      <c r="Y102">
        <f t="shared" si="26"/>
        <v>35</v>
      </c>
      <c r="Z102">
        <f t="shared" si="29"/>
        <v>65</v>
      </c>
      <c r="AB102">
        <v>100</v>
      </c>
      <c r="AC102">
        <f t="shared" si="30"/>
        <v>0</v>
      </c>
      <c r="AD102">
        <f t="shared" si="31"/>
        <v>0</v>
      </c>
      <c r="AE102">
        <f t="shared" si="32"/>
        <v>100</v>
      </c>
      <c r="AG102">
        <v>100</v>
      </c>
      <c r="AH102">
        <f t="shared" si="33"/>
        <v>0</v>
      </c>
      <c r="AI102">
        <f t="shared" si="34"/>
        <v>0</v>
      </c>
      <c r="AJ102">
        <f t="shared" si="35"/>
        <v>100</v>
      </c>
    </row>
    <row r="103" spans="13:36" ht="15">
      <c r="M103">
        <v>101</v>
      </c>
      <c r="N103">
        <f t="shared" si="21"/>
        <v>1.005569306930687E-3</v>
      </c>
      <c r="O103">
        <f t="shared" si="22"/>
        <v>7</v>
      </c>
      <c r="P103">
        <f t="shared" si="27"/>
        <v>94</v>
      </c>
      <c r="R103">
        <v>101</v>
      </c>
      <c r="S103">
        <f t="shared" si="23"/>
        <v>4.3472387813483504E-3</v>
      </c>
      <c r="T103">
        <f t="shared" si="24"/>
        <v>74</v>
      </c>
      <c r="U103">
        <f t="shared" si="28"/>
        <v>27</v>
      </c>
      <c r="W103">
        <v>101</v>
      </c>
      <c r="X103">
        <f t="shared" si="25"/>
        <v>2.3545173492690585E-3</v>
      </c>
      <c r="Y103">
        <f t="shared" si="26"/>
        <v>35</v>
      </c>
      <c r="Z103">
        <f t="shared" si="29"/>
        <v>66</v>
      </c>
      <c r="AB103">
        <v>101</v>
      </c>
      <c r="AC103">
        <f t="shared" si="30"/>
        <v>0</v>
      </c>
      <c r="AD103">
        <f t="shared" si="31"/>
        <v>0</v>
      </c>
      <c r="AE103">
        <f t="shared" si="32"/>
        <v>101</v>
      </c>
      <c r="AG103">
        <v>101</v>
      </c>
      <c r="AH103">
        <f t="shared" si="33"/>
        <v>0</v>
      </c>
      <c r="AI103">
        <f t="shared" si="34"/>
        <v>0</v>
      </c>
      <c r="AJ103">
        <f t="shared" si="35"/>
        <v>101</v>
      </c>
    </row>
    <row r="104" spans="13:36" ht="15">
      <c r="M104">
        <v>102</v>
      </c>
      <c r="N104">
        <f t="shared" si="21"/>
        <v>1.6850490196078372E-3</v>
      </c>
      <c r="O104">
        <f t="shared" si="22"/>
        <v>7</v>
      </c>
      <c r="P104">
        <f t="shared" si="27"/>
        <v>95</v>
      </c>
      <c r="R104">
        <v>102</v>
      </c>
      <c r="S104">
        <f t="shared" si="23"/>
        <v>1.7263884610221325E-3</v>
      </c>
      <c r="T104">
        <f t="shared" si="24"/>
        <v>75</v>
      </c>
      <c r="U104">
        <f t="shared" si="28"/>
        <v>27</v>
      </c>
      <c r="W104">
        <v>102</v>
      </c>
      <c r="X104">
        <f t="shared" si="25"/>
        <v>4.0520056559726902E-3</v>
      </c>
      <c r="Y104">
        <f t="shared" si="26"/>
        <v>36</v>
      </c>
      <c r="Z104">
        <f t="shared" si="29"/>
        <v>66</v>
      </c>
      <c r="AB104">
        <v>102</v>
      </c>
      <c r="AC104">
        <f t="shared" si="30"/>
        <v>0</v>
      </c>
      <c r="AD104">
        <f t="shared" si="31"/>
        <v>0</v>
      </c>
      <c r="AE104">
        <f t="shared" si="32"/>
        <v>102</v>
      </c>
      <c r="AG104">
        <v>102</v>
      </c>
      <c r="AH104">
        <f t="shared" si="33"/>
        <v>0</v>
      </c>
      <c r="AI104">
        <f t="shared" si="34"/>
        <v>0</v>
      </c>
      <c r="AJ104">
        <f t="shared" si="35"/>
        <v>102</v>
      </c>
    </row>
    <row r="105" spans="13:36" ht="15">
      <c r="M105">
        <v>103</v>
      </c>
      <c r="N105">
        <f t="shared" si="21"/>
        <v>2.3513349514563131E-3</v>
      </c>
      <c r="O105">
        <f t="shared" si="22"/>
        <v>7</v>
      </c>
      <c r="P105">
        <f t="shared" si="27"/>
        <v>96</v>
      </c>
      <c r="R105">
        <v>103</v>
      </c>
      <c r="S105">
        <f t="shared" si="23"/>
        <v>8.4357156182190973E-4</v>
      </c>
      <c r="T105">
        <f t="shared" si="24"/>
        <v>76</v>
      </c>
      <c r="U105">
        <f t="shared" si="28"/>
        <v>27</v>
      </c>
      <c r="W105">
        <v>103</v>
      </c>
      <c r="X105">
        <f t="shared" si="25"/>
        <v>6.2539229218055992E-4</v>
      </c>
      <c r="Y105">
        <f t="shared" si="26"/>
        <v>36</v>
      </c>
      <c r="Z105">
        <f t="shared" si="29"/>
        <v>67</v>
      </c>
      <c r="AB105">
        <v>103</v>
      </c>
      <c r="AC105">
        <f t="shared" si="30"/>
        <v>0</v>
      </c>
      <c r="AD105">
        <f t="shared" si="31"/>
        <v>0</v>
      </c>
      <c r="AE105">
        <f t="shared" si="32"/>
        <v>103</v>
      </c>
      <c r="AG105">
        <v>103</v>
      </c>
      <c r="AH105">
        <f t="shared" si="33"/>
        <v>0</v>
      </c>
      <c r="AI105">
        <f t="shared" si="34"/>
        <v>0</v>
      </c>
      <c r="AJ105">
        <f t="shared" si="35"/>
        <v>103</v>
      </c>
    </row>
    <row r="106" spans="13:36" ht="15">
      <c r="M106">
        <v>104</v>
      </c>
      <c r="N106">
        <f t="shared" si="21"/>
        <v>3.0048076923076955E-3</v>
      </c>
      <c r="O106">
        <f t="shared" si="22"/>
        <v>7</v>
      </c>
      <c r="P106">
        <f t="shared" si="27"/>
        <v>97</v>
      </c>
      <c r="R106">
        <v>104</v>
      </c>
      <c r="S106">
        <f t="shared" si="23"/>
        <v>3.3641092765344105E-3</v>
      </c>
      <c r="T106">
        <f t="shared" si="24"/>
        <v>77</v>
      </c>
      <c r="U106">
        <f t="shared" si="28"/>
        <v>27</v>
      </c>
      <c r="W106">
        <v>104</v>
      </c>
      <c r="X106">
        <f t="shared" si="25"/>
        <v>2.7353246607694226E-3</v>
      </c>
      <c r="Y106">
        <f t="shared" si="26"/>
        <v>36</v>
      </c>
      <c r="Z106">
        <f t="shared" si="29"/>
        <v>68</v>
      </c>
      <c r="AB106">
        <v>104</v>
      </c>
      <c r="AC106">
        <f t="shared" si="30"/>
        <v>0</v>
      </c>
      <c r="AD106">
        <f t="shared" si="31"/>
        <v>0</v>
      </c>
      <c r="AE106">
        <f t="shared" si="32"/>
        <v>104</v>
      </c>
      <c r="AG106">
        <v>104</v>
      </c>
      <c r="AH106">
        <f t="shared" si="33"/>
        <v>0</v>
      </c>
      <c r="AI106">
        <f t="shared" si="34"/>
        <v>0</v>
      </c>
      <c r="AJ106">
        <f t="shared" si="35"/>
        <v>104</v>
      </c>
    </row>
    <row r="107" spans="13:36" ht="15">
      <c r="M107">
        <v>105</v>
      </c>
      <c r="N107">
        <f t="shared" si="21"/>
        <v>3.6458333333333343E-3</v>
      </c>
      <c r="O107">
        <f t="shared" si="22"/>
        <v>7</v>
      </c>
      <c r="P107">
        <f t="shared" si="27"/>
        <v>98</v>
      </c>
      <c r="R107">
        <v>105</v>
      </c>
      <c r="S107">
        <f t="shared" si="23"/>
        <v>3.6871727747477268E-3</v>
      </c>
      <c r="T107">
        <f t="shared" si="24"/>
        <v>77</v>
      </c>
      <c r="U107">
        <f t="shared" si="28"/>
        <v>28</v>
      </c>
      <c r="W107">
        <v>105</v>
      </c>
      <c r="X107">
        <f t="shared" si="25"/>
        <v>3.4917815663368379E-3</v>
      </c>
      <c r="Y107">
        <f t="shared" si="26"/>
        <v>37</v>
      </c>
      <c r="Z107">
        <f t="shared" si="29"/>
        <v>68</v>
      </c>
      <c r="AB107">
        <v>105</v>
      </c>
      <c r="AC107">
        <f t="shared" si="30"/>
        <v>0</v>
      </c>
      <c r="AD107">
        <f t="shared" si="31"/>
        <v>0</v>
      </c>
      <c r="AE107">
        <f t="shared" si="32"/>
        <v>105</v>
      </c>
      <c r="AG107">
        <v>105</v>
      </c>
      <c r="AH107">
        <f t="shared" si="33"/>
        <v>0</v>
      </c>
      <c r="AI107">
        <f t="shared" si="34"/>
        <v>0</v>
      </c>
      <c r="AJ107">
        <f t="shared" si="35"/>
        <v>105</v>
      </c>
    </row>
    <row r="108" spans="13:36" ht="15">
      <c r="M108">
        <v>106</v>
      </c>
      <c r="N108">
        <f t="shared" si="21"/>
        <v>4.274764150943397E-3</v>
      </c>
      <c r="O108">
        <f t="shared" si="22"/>
        <v>7</v>
      </c>
      <c r="P108">
        <f t="shared" si="27"/>
        <v>99</v>
      </c>
      <c r="R108">
        <v>106</v>
      </c>
      <c r="S108">
        <f t="shared" si="23"/>
        <v>1.1714495043074757E-3</v>
      </c>
      <c r="T108">
        <f t="shared" si="24"/>
        <v>78</v>
      </c>
      <c r="U108">
        <f t="shared" si="28"/>
        <v>28</v>
      </c>
      <c r="W108">
        <v>106</v>
      </c>
      <c r="X108">
        <f t="shared" si="25"/>
        <v>1.6743295896931576E-4</v>
      </c>
      <c r="Y108">
        <f t="shared" si="26"/>
        <v>37</v>
      </c>
      <c r="Z108">
        <f t="shared" si="29"/>
        <v>69</v>
      </c>
      <c r="AB108">
        <v>106</v>
      </c>
      <c r="AC108">
        <f t="shared" si="30"/>
        <v>0</v>
      </c>
      <c r="AD108">
        <f t="shared" si="31"/>
        <v>0</v>
      </c>
      <c r="AE108">
        <f t="shared" si="32"/>
        <v>106</v>
      </c>
      <c r="AG108">
        <v>106</v>
      </c>
      <c r="AH108">
        <f t="shared" si="33"/>
        <v>0</v>
      </c>
      <c r="AI108">
        <f t="shared" si="34"/>
        <v>0</v>
      </c>
      <c r="AJ108">
        <f t="shared" si="35"/>
        <v>106</v>
      </c>
    </row>
    <row r="109" spans="13:36" ht="15">
      <c r="M109">
        <v>107</v>
      </c>
      <c r="N109">
        <f t="shared" si="21"/>
        <v>4.4538551401869103E-3</v>
      </c>
      <c r="O109">
        <f t="shared" si="22"/>
        <v>8</v>
      </c>
      <c r="P109">
        <f t="shared" si="27"/>
        <v>99</v>
      </c>
      <c r="R109">
        <v>107</v>
      </c>
      <c r="S109">
        <f t="shared" si="23"/>
        <v>1.2972509012647571E-3</v>
      </c>
      <c r="T109">
        <f t="shared" si="24"/>
        <v>79</v>
      </c>
      <c r="U109">
        <f t="shared" si="28"/>
        <v>28</v>
      </c>
      <c r="W109">
        <v>107</v>
      </c>
      <c r="X109">
        <f t="shared" si="25"/>
        <v>3.094778291251099E-3</v>
      </c>
      <c r="Y109">
        <f t="shared" si="26"/>
        <v>37</v>
      </c>
      <c r="Z109">
        <f t="shared" si="29"/>
        <v>70</v>
      </c>
      <c r="AB109">
        <v>107</v>
      </c>
      <c r="AC109">
        <f t="shared" si="30"/>
        <v>0</v>
      </c>
      <c r="AD109">
        <f t="shared" si="31"/>
        <v>0</v>
      </c>
      <c r="AE109">
        <f t="shared" si="32"/>
        <v>107</v>
      </c>
      <c r="AG109">
        <v>107</v>
      </c>
      <c r="AH109">
        <f t="shared" si="33"/>
        <v>0</v>
      </c>
      <c r="AI109">
        <f t="shared" si="34"/>
        <v>0</v>
      </c>
      <c r="AJ109">
        <f t="shared" si="35"/>
        <v>107</v>
      </c>
    </row>
    <row r="110" spans="13:36" ht="15">
      <c r="M110">
        <v>108</v>
      </c>
      <c r="N110">
        <f t="shared" si="21"/>
        <v>3.76157407407407E-3</v>
      </c>
      <c r="O110">
        <f t="shared" si="22"/>
        <v>8</v>
      </c>
      <c r="P110">
        <f t="shared" si="27"/>
        <v>100</v>
      </c>
      <c r="R110">
        <v>108</v>
      </c>
      <c r="S110">
        <f t="shared" si="23"/>
        <v>3.7202346326596913E-3</v>
      </c>
      <c r="T110">
        <f t="shared" si="24"/>
        <v>80</v>
      </c>
      <c r="U110">
        <f t="shared" si="28"/>
        <v>28</v>
      </c>
      <c r="W110">
        <v>108</v>
      </c>
      <c r="X110">
        <f t="shared" si="25"/>
        <v>2.9626810372362922E-3</v>
      </c>
      <c r="Y110">
        <f t="shared" si="26"/>
        <v>38</v>
      </c>
      <c r="Z110">
        <f t="shared" si="29"/>
        <v>70</v>
      </c>
      <c r="AB110">
        <v>108</v>
      </c>
      <c r="AC110">
        <f t="shared" si="30"/>
        <v>0</v>
      </c>
      <c r="AD110">
        <f t="shared" si="31"/>
        <v>0</v>
      </c>
      <c r="AE110">
        <f t="shared" si="32"/>
        <v>108</v>
      </c>
      <c r="AG110">
        <v>108</v>
      </c>
      <c r="AH110">
        <f t="shared" si="33"/>
        <v>0</v>
      </c>
      <c r="AI110">
        <f t="shared" si="34"/>
        <v>0</v>
      </c>
      <c r="AJ110">
        <f t="shared" si="35"/>
        <v>108</v>
      </c>
    </row>
    <row r="111" spans="13:36" ht="15">
      <c r="M111">
        <v>109</v>
      </c>
      <c r="N111">
        <f t="shared" si="21"/>
        <v>3.0819954128440408E-3</v>
      </c>
      <c r="O111">
        <f t="shared" si="22"/>
        <v>8</v>
      </c>
      <c r="P111">
        <f t="shared" si="27"/>
        <v>101</v>
      </c>
      <c r="R111">
        <v>109</v>
      </c>
      <c r="S111">
        <f t="shared" si="23"/>
        <v>3.0755519796406006E-3</v>
      </c>
      <c r="T111">
        <f t="shared" si="24"/>
        <v>80</v>
      </c>
      <c r="U111">
        <f t="shared" si="28"/>
        <v>29</v>
      </c>
      <c r="W111">
        <v>109</v>
      </c>
      <c r="X111">
        <f t="shared" si="25"/>
        <v>2.6531760360637424E-4</v>
      </c>
      <c r="Y111">
        <f t="shared" si="26"/>
        <v>38</v>
      </c>
      <c r="Z111">
        <f t="shared" si="29"/>
        <v>71</v>
      </c>
      <c r="AB111">
        <v>109</v>
      </c>
      <c r="AC111">
        <f t="shared" si="30"/>
        <v>0</v>
      </c>
      <c r="AD111">
        <f t="shared" si="31"/>
        <v>0</v>
      </c>
      <c r="AE111">
        <f t="shared" si="32"/>
        <v>109</v>
      </c>
      <c r="AG111">
        <v>109</v>
      </c>
      <c r="AH111">
        <f t="shared" si="33"/>
        <v>0</v>
      </c>
      <c r="AI111">
        <f t="shared" si="34"/>
        <v>0</v>
      </c>
      <c r="AJ111">
        <f t="shared" si="35"/>
        <v>109</v>
      </c>
    </row>
    <row r="112" spans="13:36" ht="15">
      <c r="M112">
        <v>110</v>
      </c>
      <c r="N112">
        <f t="shared" si="21"/>
        <v>2.4147727272727237E-3</v>
      </c>
      <c r="O112">
        <f t="shared" si="22"/>
        <v>8</v>
      </c>
      <c r="P112">
        <f t="shared" si="27"/>
        <v>102</v>
      </c>
      <c r="R112">
        <v>110</v>
      </c>
      <c r="S112">
        <f t="shared" si="23"/>
        <v>6.5686974444467694E-4</v>
      </c>
      <c r="T112">
        <f t="shared" si="24"/>
        <v>81</v>
      </c>
      <c r="U112">
        <f t="shared" si="28"/>
        <v>29</v>
      </c>
      <c r="W112">
        <v>110</v>
      </c>
      <c r="X112">
        <f t="shared" si="25"/>
        <v>3.4346253600701093E-3</v>
      </c>
      <c r="Y112">
        <f t="shared" si="26"/>
        <v>38</v>
      </c>
      <c r="Z112">
        <f t="shared" si="29"/>
        <v>72</v>
      </c>
      <c r="AB112">
        <v>110</v>
      </c>
      <c r="AC112">
        <f t="shared" si="30"/>
        <v>0</v>
      </c>
      <c r="AD112">
        <f t="shared" si="31"/>
        <v>0</v>
      </c>
      <c r="AE112">
        <f t="shared" si="32"/>
        <v>110</v>
      </c>
      <c r="AG112">
        <v>110</v>
      </c>
      <c r="AH112">
        <f t="shared" si="33"/>
        <v>0</v>
      </c>
      <c r="AI112">
        <f t="shared" si="34"/>
        <v>0</v>
      </c>
      <c r="AJ112">
        <f t="shared" si="35"/>
        <v>110</v>
      </c>
    </row>
    <row r="113" spans="13:36" ht="15">
      <c r="M113">
        <v>111</v>
      </c>
      <c r="N113">
        <f t="shared" si="21"/>
        <v>1.7595720720720714E-3</v>
      </c>
      <c r="O113">
        <f t="shared" si="22"/>
        <v>8</v>
      </c>
      <c r="P113">
        <f t="shared" si="27"/>
        <v>103</v>
      </c>
      <c r="R113">
        <v>111</v>
      </c>
      <c r="S113">
        <f t="shared" si="23"/>
        <v>1.7182326306577345E-3</v>
      </c>
      <c r="T113">
        <f t="shared" si="24"/>
        <v>82</v>
      </c>
      <c r="U113">
        <f t="shared" si="28"/>
        <v>29</v>
      </c>
      <c r="W113">
        <v>111</v>
      </c>
      <c r="X113">
        <f t="shared" si="25"/>
        <v>2.4621805367358029E-3</v>
      </c>
      <c r="Y113">
        <f t="shared" si="26"/>
        <v>39</v>
      </c>
      <c r="Z113">
        <f t="shared" si="29"/>
        <v>72</v>
      </c>
      <c r="AB113">
        <v>111</v>
      </c>
      <c r="AC113">
        <f t="shared" si="30"/>
        <v>0</v>
      </c>
      <c r="AD113">
        <f t="shared" si="31"/>
        <v>0</v>
      </c>
      <c r="AE113">
        <f t="shared" si="32"/>
        <v>111</v>
      </c>
      <c r="AG113">
        <v>111</v>
      </c>
      <c r="AH113">
        <f t="shared" si="33"/>
        <v>0</v>
      </c>
      <c r="AI113">
        <f t="shared" si="34"/>
        <v>0</v>
      </c>
      <c r="AJ113">
        <f t="shared" si="35"/>
        <v>111</v>
      </c>
    </row>
    <row r="114" spans="13:36" ht="15">
      <c r="M114">
        <v>112</v>
      </c>
      <c r="N114">
        <f t="shared" si="21"/>
        <v>1.1160714285714246E-3</v>
      </c>
      <c r="O114">
        <f t="shared" si="22"/>
        <v>8</v>
      </c>
      <c r="P114">
        <f t="shared" si="27"/>
        <v>104</v>
      </c>
      <c r="R114">
        <v>112</v>
      </c>
      <c r="S114">
        <f t="shared" si="23"/>
        <v>4.0509224633475949E-3</v>
      </c>
      <c r="T114">
        <f t="shared" si="24"/>
        <v>83</v>
      </c>
      <c r="U114">
        <f t="shared" si="28"/>
        <v>29</v>
      </c>
      <c r="W114">
        <v>112</v>
      </c>
      <c r="X114">
        <f t="shared" si="25"/>
        <v>6.7488510032986948E-4</v>
      </c>
      <c r="Y114">
        <f t="shared" si="26"/>
        <v>39</v>
      </c>
      <c r="Z114">
        <f t="shared" si="29"/>
        <v>73</v>
      </c>
      <c r="AB114">
        <v>112</v>
      </c>
      <c r="AC114">
        <f t="shared" si="30"/>
        <v>0</v>
      </c>
      <c r="AD114">
        <f t="shared" si="31"/>
        <v>0</v>
      </c>
      <c r="AE114">
        <f t="shared" si="32"/>
        <v>112</v>
      </c>
      <c r="AG114">
        <v>112</v>
      </c>
      <c r="AH114">
        <f t="shared" si="33"/>
        <v>0</v>
      </c>
      <c r="AI114">
        <f t="shared" si="34"/>
        <v>0</v>
      </c>
      <c r="AJ114">
        <f t="shared" si="35"/>
        <v>112</v>
      </c>
    </row>
    <row r="115" spans="13:36" ht="15">
      <c r="M115">
        <v>113</v>
      </c>
      <c r="N115">
        <f t="shared" si="21"/>
        <v>4.8396017699114946E-4</v>
      </c>
      <c r="O115">
        <f t="shared" si="22"/>
        <v>8</v>
      </c>
      <c r="P115">
        <f t="shared" si="27"/>
        <v>105</v>
      </c>
      <c r="R115">
        <v>113</v>
      </c>
      <c r="S115">
        <f t="shared" si="23"/>
        <v>2.507231771797791E-3</v>
      </c>
      <c r="T115">
        <f t="shared" si="24"/>
        <v>83</v>
      </c>
      <c r="U115">
        <f t="shared" si="28"/>
        <v>30</v>
      </c>
      <c r="W115">
        <v>113</v>
      </c>
      <c r="X115">
        <f t="shared" si="25"/>
        <v>3.7564274517837282E-3</v>
      </c>
      <c r="Y115">
        <f t="shared" si="26"/>
        <v>39</v>
      </c>
      <c r="Z115">
        <f t="shared" si="29"/>
        <v>74</v>
      </c>
      <c r="AB115">
        <v>113</v>
      </c>
      <c r="AC115">
        <f t="shared" si="30"/>
        <v>0</v>
      </c>
      <c r="AD115">
        <f t="shared" si="31"/>
        <v>0</v>
      </c>
      <c r="AE115">
        <f t="shared" si="32"/>
        <v>113</v>
      </c>
      <c r="AG115">
        <v>113</v>
      </c>
      <c r="AH115">
        <f t="shared" si="33"/>
        <v>0</v>
      </c>
      <c r="AI115">
        <f t="shared" si="34"/>
        <v>0</v>
      </c>
      <c r="AJ115">
        <f t="shared" si="35"/>
        <v>113</v>
      </c>
    </row>
    <row r="116" spans="13:36" ht="15">
      <c r="M116">
        <v>114</v>
      </c>
      <c r="N116">
        <f t="shared" si="21"/>
        <v>1.3706140350877583E-4</v>
      </c>
      <c r="O116">
        <f t="shared" si="22"/>
        <v>8</v>
      </c>
      <c r="P116">
        <f t="shared" si="27"/>
        <v>106</v>
      </c>
      <c r="R116">
        <v>114</v>
      </c>
      <c r="S116">
        <f t="shared" si="23"/>
        <v>1.7840084492315444E-4</v>
      </c>
      <c r="T116">
        <f t="shared" si="24"/>
        <v>84</v>
      </c>
      <c r="U116">
        <f t="shared" si="28"/>
        <v>30</v>
      </c>
      <c r="W116">
        <v>114</v>
      </c>
      <c r="X116">
        <f t="shared" si="25"/>
        <v>1.988022167840553E-3</v>
      </c>
      <c r="Y116">
        <f t="shared" si="26"/>
        <v>40</v>
      </c>
      <c r="Z116">
        <f t="shared" si="29"/>
        <v>74</v>
      </c>
      <c r="AB116">
        <v>114</v>
      </c>
      <c r="AC116">
        <f t="shared" si="30"/>
        <v>0</v>
      </c>
      <c r="AD116">
        <f t="shared" si="31"/>
        <v>0</v>
      </c>
      <c r="AE116">
        <f t="shared" si="32"/>
        <v>114</v>
      </c>
      <c r="AG116">
        <v>114</v>
      </c>
      <c r="AH116">
        <f t="shared" si="33"/>
        <v>0</v>
      </c>
      <c r="AI116">
        <f t="shared" si="34"/>
        <v>0</v>
      </c>
      <c r="AJ116">
        <f t="shared" si="35"/>
        <v>114</v>
      </c>
    </row>
    <row r="117" spans="13:36" ht="15">
      <c r="M117">
        <v>115</v>
      </c>
      <c r="N117">
        <f t="shared" si="21"/>
        <v>7.4728260869565133E-4</v>
      </c>
      <c r="O117">
        <f t="shared" si="22"/>
        <v>8</v>
      </c>
      <c r="P117">
        <f t="shared" si="27"/>
        <v>107</v>
      </c>
      <c r="R117">
        <v>115</v>
      </c>
      <c r="S117">
        <f t="shared" si="23"/>
        <v>2.1099286745276391E-3</v>
      </c>
      <c r="T117">
        <f t="shared" si="24"/>
        <v>85</v>
      </c>
      <c r="U117">
        <f t="shared" si="28"/>
        <v>30</v>
      </c>
      <c r="W117">
        <v>115</v>
      </c>
      <c r="X117">
        <f t="shared" si="25"/>
        <v>1.0630838580938384E-3</v>
      </c>
      <c r="Y117">
        <f t="shared" si="26"/>
        <v>40</v>
      </c>
      <c r="Z117">
        <f t="shared" si="29"/>
        <v>75</v>
      </c>
      <c r="AB117">
        <v>115</v>
      </c>
      <c r="AC117">
        <f t="shared" si="30"/>
        <v>0</v>
      </c>
      <c r="AD117">
        <f t="shared" si="31"/>
        <v>0</v>
      </c>
      <c r="AE117">
        <f t="shared" si="32"/>
        <v>115</v>
      </c>
      <c r="AG117">
        <v>115</v>
      </c>
      <c r="AH117">
        <f t="shared" si="33"/>
        <v>0</v>
      </c>
      <c r="AI117">
        <f t="shared" si="34"/>
        <v>0</v>
      </c>
      <c r="AJ117">
        <f t="shared" si="35"/>
        <v>115</v>
      </c>
    </row>
    <row r="118" spans="13:36" ht="15">
      <c r="M118">
        <v>116</v>
      </c>
      <c r="N118">
        <f t="shared" si="21"/>
        <v>1.3469827586206906E-3</v>
      </c>
      <c r="O118">
        <f t="shared" si="22"/>
        <v>8</v>
      </c>
      <c r="P118">
        <f t="shared" si="27"/>
        <v>108</v>
      </c>
      <c r="R118">
        <v>116</v>
      </c>
      <c r="S118">
        <f t="shared" si="23"/>
        <v>4.2618854184258703E-3</v>
      </c>
      <c r="T118">
        <f t="shared" si="24"/>
        <v>85</v>
      </c>
      <c r="U118">
        <f t="shared" si="28"/>
        <v>31</v>
      </c>
      <c r="W118">
        <v>116</v>
      </c>
      <c r="X118">
        <f t="shared" si="25"/>
        <v>4.0615846077189932E-3</v>
      </c>
      <c r="Y118">
        <f t="shared" si="26"/>
        <v>40</v>
      </c>
      <c r="Z118">
        <f t="shared" si="29"/>
        <v>76</v>
      </c>
      <c r="AB118">
        <v>116</v>
      </c>
      <c r="AC118">
        <f t="shared" si="30"/>
        <v>0</v>
      </c>
      <c r="AD118">
        <f t="shared" si="31"/>
        <v>0</v>
      </c>
      <c r="AE118">
        <f t="shared" si="32"/>
        <v>116</v>
      </c>
      <c r="AG118">
        <v>116</v>
      </c>
      <c r="AH118">
        <f t="shared" si="33"/>
        <v>0</v>
      </c>
      <c r="AI118">
        <f t="shared" si="34"/>
        <v>0</v>
      </c>
      <c r="AJ118">
        <f t="shared" si="35"/>
        <v>116</v>
      </c>
    </row>
    <row r="119" spans="13:36" ht="15">
      <c r="M119">
        <v>117</v>
      </c>
      <c r="N119">
        <f t="shared" si="21"/>
        <v>1.9364316239316171E-3</v>
      </c>
      <c r="O119">
        <f t="shared" si="22"/>
        <v>8</v>
      </c>
      <c r="P119">
        <f t="shared" si="27"/>
        <v>109</v>
      </c>
      <c r="R119">
        <v>117</v>
      </c>
      <c r="S119">
        <f t="shared" si="23"/>
        <v>1.9777710653459124E-3</v>
      </c>
      <c r="T119">
        <f t="shared" si="24"/>
        <v>86</v>
      </c>
      <c r="U119">
        <f t="shared" si="28"/>
        <v>31</v>
      </c>
      <c r="W119">
        <v>117</v>
      </c>
      <c r="X119">
        <f t="shared" si="25"/>
        <v>1.5381796127348357E-3</v>
      </c>
      <c r="Y119">
        <f t="shared" si="26"/>
        <v>41</v>
      </c>
      <c r="Z119">
        <f t="shared" si="29"/>
        <v>76</v>
      </c>
      <c r="AB119">
        <v>117</v>
      </c>
      <c r="AC119">
        <f t="shared" si="30"/>
        <v>0</v>
      </c>
      <c r="AD119">
        <f t="shared" si="31"/>
        <v>0</v>
      </c>
      <c r="AE119">
        <f t="shared" si="32"/>
        <v>117</v>
      </c>
      <c r="AG119">
        <v>117</v>
      </c>
      <c r="AH119">
        <f t="shared" si="33"/>
        <v>0</v>
      </c>
      <c r="AI119">
        <f t="shared" si="34"/>
        <v>0</v>
      </c>
      <c r="AJ119">
        <f t="shared" si="35"/>
        <v>117</v>
      </c>
    </row>
    <row r="120" spans="13:36" ht="15">
      <c r="M120">
        <v>118</v>
      </c>
      <c r="N120">
        <f t="shared" si="21"/>
        <v>2.5158898305084748E-3</v>
      </c>
      <c r="O120">
        <f t="shared" si="22"/>
        <v>8</v>
      </c>
      <c r="P120">
        <f t="shared" si="27"/>
        <v>110</v>
      </c>
      <c r="R120">
        <v>118</v>
      </c>
      <c r="S120">
        <f t="shared" si="23"/>
        <v>2.6762948513936458E-4</v>
      </c>
      <c r="T120">
        <f t="shared" si="24"/>
        <v>87</v>
      </c>
      <c r="U120">
        <f t="shared" si="28"/>
        <v>31</v>
      </c>
      <c r="W120">
        <v>118</v>
      </c>
      <c r="X120">
        <f t="shared" si="25"/>
        <v>1.4315436959714822E-3</v>
      </c>
      <c r="Y120">
        <f t="shared" si="26"/>
        <v>41</v>
      </c>
      <c r="Z120">
        <f t="shared" si="29"/>
        <v>77</v>
      </c>
      <c r="AB120">
        <v>118</v>
      </c>
      <c r="AC120">
        <f t="shared" si="30"/>
        <v>0</v>
      </c>
      <c r="AD120">
        <f t="shared" si="31"/>
        <v>0</v>
      </c>
      <c r="AE120">
        <f t="shared" si="32"/>
        <v>118</v>
      </c>
      <c r="AG120">
        <v>118</v>
      </c>
      <c r="AH120">
        <f t="shared" si="33"/>
        <v>0</v>
      </c>
      <c r="AI120">
        <f t="shared" si="34"/>
        <v>0</v>
      </c>
      <c r="AJ120">
        <f t="shared" si="35"/>
        <v>118</v>
      </c>
    </row>
    <row r="121" spans="13:36" ht="15">
      <c r="M121">
        <v>119</v>
      </c>
      <c r="N121">
        <f t="shared" si="21"/>
        <v>3.0856092436974819E-3</v>
      </c>
      <c r="O121">
        <f t="shared" si="22"/>
        <v>8</v>
      </c>
      <c r="P121">
        <f t="shared" si="27"/>
        <v>111</v>
      </c>
      <c r="R121">
        <v>119</v>
      </c>
      <c r="S121">
        <f t="shared" si="23"/>
        <v>2.4752922112467601E-3</v>
      </c>
      <c r="T121">
        <f t="shared" si="24"/>
        <v>88</v>
      </c>
      <c r="U121">
        <f t="shared" si="28"/>
        <v>31</v>
      </c>
      <c r="W121">
        <v>119</v>
      </c>
      <c r="X121">
        <f t="shared" si="25"/>
        <v>4.0520056559726902E-3</v>
      </c>
      <c r="Y121">
        <f t="shared" si="26"/>
        <v>42</v>
      </c>
      <c r="Z121">
        <f t="shared" si="29"/>
        <v>77</v>
      </c>
      <c r="AB121">
        <v>119</v>
      </c>
      <c r="AC121">
        <f t="shared" si="30"/>
        <v>0</v>
      </c>
      <c r="AD121">
        <f t="shared" si="31"/>
        <v>0</v>
      </c>
      <c r="AE121">
        <f t="shared" si="32"/>
        <v>119</v>
      </c>
      <c r="AG121">
        <v>119</v>
      </c>
      <c r="AH121">
        <f t="shared" si="33"/>
        <v>0</v>
      </c>
      <c r="AI121">
        <f t="shared" si="34"/>
        <v>0</v>
      </c>
      <c r="AJ121">
        <f t="shared" si="35"/>
        <v>119</v>
      </c>
    </row>
    <row r="122" spans="13:36" ht="15">
      <c r="M122">
        <v>120</v>
      </c>
      <c r="N122">
        <f t="shared" si="21"/>
        <v>3.6458333333333343E-3</v>
      </c>
      <c r="O122">
        <f t="shared" si="22"/>
        <v>8</v>
      </c>
      <c r="P122">
        <f t="shared" si="27"/>
        <v>112</v>
      </c>
      <c r="R122">
        <v>120</v>
      </c>
      <c r="S122">
        <f t="shared" si="23"/>
        <v>3.6871727747477268E-3</v>
      </c>
      <c r="T122">
        <f t="shared" si="24"/>
        <v>88</v>
      </c>
      <c r="U122">
        <f t="shared" si="28"/>
        <v>32</v>
      </c>
      <c r="W122">
        <v>120</v>
      </c>
      <c r="X122">
        <f t="shared" si="25"/>
        <v>1.1108291853844099E-3</v>
      </c>
      <c r="Y122">
        <f t="shared" si="26"/>
        <v>42</v>
      </c>
      <c r="Z122">
        <f t="shared" si="29"/>
        <v>78</v>
      </c>
      <c r="AB122">
        <v>120</v>
      </c>
      <c r="AC122">
        <f t="shared" si="30"/>
        <v>0</v>
      </c>
      <c r="AD122">
        <f t="shared" si="31"/>
        <v>0</v>
      </c>
      <c r="AE122">
        <f t="shared" si="32"/>
        <v>120</v>
      </c>
      <c r="AG122">
        <v>120</v>
      </c>
      <c r="AH122">
        <f t="shared" si="33"/>
        <v>0</v>
      </c>
      <c r="AI122">
        <f t="shared" si="34"/>
        <v>0</v>
      </c>
      <c r="AJ122">
        <f t="shared" si="35"/>
        <v>120</v>
      </c>
    </row>
    <row r="123" spans="13:36" ht="15">
      <c r="M123">
        <v>121</v>
      </c>
      <c r="N123">
        <f t="shared" si="21"/>
        <v>4.0676652892562004E-3</v>
      </c>
      <c r="O123">
        <f t="shared" si="22"/>
        <v>9</v>
      </c>
      <c r="P123">
        <f t="shared" si="27"/>
        <v>112</v>
      </c>
      <c r="R123">
        <v>121</v>
      </c>
      <c r="S123">
        <f t="shared" si="23"/>
        <v>1.4833160254363875E-3</v>
      </c>
      <c r="T123">
        <f t="shared" si="24"/>
        <v>89</v>
      </c>
      <c r="U123">
        <f t="shared" si="28"/>
        <v>32</v>
      </c>
      <c r="W123">
        <v>121</v>
      </c>
      <c r="X123">
        <f t="shared" si="25"/>
        <v>1.7817327980866327E-3</v>
      </c>
      <c r="Y123">
        <f t="shared" si="26"/>
        <v>42</v>
      </c>
      <c r="Z123">
        <f t="shared" si="29"/>
        <v>79</v>
      </c>
      <c r="AB123">
        <v>121</v>
      </c>
      <c r="AC123">
        <f t="shared" si="30"/>
        <v>0</v>
      </c>
      <c r="AD123">
        <f t="shared" si="31"/>
        <v>0</v>
      </c>
      <c r="AE123">
        <f t="shared" si="32"/>
        <v>121</v>
      </c>
      <c r="AG123">
        <v>121</v>
      </c>
      <c r="AH123">
        <f t="shared" si="33"/>
        <v>0</v>
      </c>
      <c r="AI123">
        <f t="shared" si="34"/>
        <v>0</v>
      </c>
      <c r="AJ123">
        <f t="shared" si="35"/>
        <v>121</v>
      </c>
    </row>
    <row r="124" spans="13:36" ht="15">
      <c r="M124">
        <v>122</v>
      </c>
      <c r="N124">
        <f t="shared" si="21"/>
        <v>3.4579918032786872E-3</v>
      </c>
      <c r="O124">
        <f t="shared" si="22"/>
        <v>9</v>
      </c>
      <c r="P124">
        <f t="shared" si="27"/>
        <v>113</v>
      </c>
      <c r="R124">
        <v>122</v>
      </c>
      <c r="S124">
        <f t="shared" si="23"/>
        <v>6.8441192470591883E-4</v>
      </c>
      <c r="T124">
        <f t="shared" si="24"/>
        <v>90</v>
      </c>
      <c r="U124">
        <f t="shared" si="28"/>
        <v>32</v>
      </c>
      <c r="W124">
        <v>122</v>
      </c>
      <c r="X124">
        <f t="shared" si="25"/>
        <v>3.5698455788270578E-3</v>
      </c>
      <c r="Y124">
        <f t="shared" si="26"/>
        <v>43</v>
      </c>
      <c r="Z124">
        <f t="shared" si="29"/>
        <v>79</v>
      </c>
      <c r="AB124">
        <v>122</v>
      </c>
      <c r="AC124">
        <f t="shared" si="30"/>
        <v>0</v>
      </c>
      <c r="AD124">
        <f t="shared" si="31"/>
        <v>0</v>
      </c>
      <c r="AE124">
        <f t="shared" si="32"/>
        <v>122</v>
      </c>
      <c r="AG124">
        <v>122</v>
      </c>
      <c r="AH124">
        <f t="shared" si="33"/>
        <v>0</v>
      </c>
      <c r="AI124">
        <f t="shared" si="34"/>
        <v>0</v>
      </c>
      <c r="AJ124">
        <f t="shared" si="35"/>
        <v>122</v>
      </c>
    </row>
    <row r="125" spans="13:36" ht="15">
      <c r="M125">
        <v>123</v>
      </c>
      <c r="N125">
        <f t="shared" si="21"/>
        <v>2.8582317073170688E-3</v>
      </c>
      <c r="O125">
        <f t="shared" si="22"/>
        <v>9</v>
      </c>
      <c r="P125">
        <f t="shared" si="27"/>
        <v>114</v>
      </c>
      <c r="R125">
        <v>123</v>
      </c>
      <c r="S125">
        <f t="shared" si="23"/>
        <v>2.8168922659027595E-3</v>
      </c>
      <c r="T125">
        <f t="shared" si="24"/>
        <v>91</v>
      </c>
      <c r="U125">
        <f t="shared" si="28"/>
        <v>32</v>
      </c>
      <c r="W125">
        <v>123</v>
      </c>
      <c r="X125">
        <f t="shared" si="25"/>
        <v>7.0432512034379613E-4</v>
      </c>
      <c r="Y125">
        <f t="shared" si="26"/>
        <v>43</v>
      </c>
      <c r="Z125">
        <f t="shared" si="29"/>
        <v>80</v>
      </c>
      <c r="AB125">
        <v>123</v>
      </c>
      <c r="AC125">
        <f t="shared" si="30"/>
        <v>0</v>
      </c>
      <c r="AD125">
        <f t="shared" si="31"/>
        <v>0</v>
      </c>
      <c r="AE125">
        <f t="shared" si="32"/>
        <v>123</v>
      </c>
      <c r="AG125">
        <v>123</v>
      </c>
      <c r="AH125">
        <f t="shared" si="33"/>
        <v>0</v>
      </c>
      <c r="AI125">
        <f t="shared" si="34"/>
        <v>0</v>
      </c>
      <c r="AJ125">
        <f t="shared" si="35"/>
        <v>123</v>
      </c>
    </row>
    <row r="126" spans="13:36" ht="15">
      <c r="M126">
        <v>124</v>
      </c>
      <c r="N126">
        <f t="shared" si="21"/>
        <v>2.2681451612903275E-3</v>
      </c>
      <c r="O126">
        <f t="shared" si="22"/>
        <v>9</v>
      </c>
      <c r="P126">
        <f t="shared" si="27"/>
        <v>115</v>
      </c>
      <c r="R126">
        <v>124</v>
      </c>
      <c r="S126">
        <f t="shared" si="23"/>
        <v>3.1495383661455101E-3</v>
      </c>
      <c r="T126">
        <f t="shared" si="24"/>
        <v>91</v>
      </c>
      <c r="U126">
        <f t="shared" si="28"/>
        <v>33</v>
      </c>
      <c r="W126">
        <v>124</v>
      </c>
      <c r="X126">
        <f t="shared" si="25"/>
        <v>2.1149772662284461E-3</v>
      </c>
      <c r="Y126">
        <f t="shared" si="26"/>
        <v>43</v>
      </c>
      <c r="Z126">
        <f t="shared" si="29"/>
        <v>81</v>
      </c>
      <c r="AB126">
        <v>124</v>
      </c>
      <c r="AC126">
        <f t="shared" si="30"/>
        <v>0</v>
      </c>
      <c r="AD126">
        <f t="shared" si="31"/>
        <v>0</v>
      </c>
      <c r="AE126">
        <f t="shared" si="32"/>
        <v>124</v>
      </c>
      <c r="AG126">
        <v>124</v>
      </c>
      <c r="AH126">
        <f t="shared" si="33"/>
        <v>0</v>
      </c>
      <c r="AI126">
        <f t="shared" si="34"/>
        <v>0</v>
      </c>
      <c r="AJ126">
        <f t="shared" si="35"/>
        <v>124</v>
      </c>
    </row>
    <row r="127" spans="13:36" ht="15">
      <c r="M127">
        <v>125</v>
      </c>
      <c r="N127">
        <f t="shared" si="21"/>
        <v>1.6874999999999946E-3</v>
      </c>
      <c r="O127">
        <f t="shared" si="22"/>
        <v>9</v>
      </c>
      <c r="P127">
        <f t="shared" si="27"/>
        <v>116</v>
      </c>
      <c r="R127">
        <v>125</v>
      </c>
      <c r="S127">
        <f t="shared" si="23"/>
        <v>1.0205061080810207E-3</v>
      </c>
      <c r="T127">
        <f t="shared" si="24"/>
        <v>92</v>
      </c>
      <c r="U127">
        <f t="shared" si="28"/>
        <v>33</v>
      </c>
      <c r="W127">
        <v>125</v>
      </c>
      <c r="X127">
        <f t="shared" si="25"/>
        <v>3.1108291853844117E-3</v>
      </c>
      <c r="Y127">
        <f t="shared" si="26"/>
        <v>44</v>
      </c>
      <c r="Z127">
        <f t="shared" si="29"/>
        <v>81</v>
      </c>
      <c r="AB127">
        <v>125</v>
      </c>
      <c r="AC127">
        <f t="shared" si="30"/>
        <v>0</v>
      </c>
      <c r="AD127">
        <f t="shared" si="31"/>
        <v>0</v>
      </c>
      <c r="AE127">
        <f t="shared" si="32"/>
        <v>125</v>
      </c>
      <c r="AG127">
        <v>125</v>
      </c>
      <c r="AH127">
        <f t="shared" si="33"/>
        <v>0</v>
      </c>
      <c r="AI127">
        <f t="shared" si="34"/>
        <v>0</v>
      </c>
      <c r="AJ127">
        <f t="shared" si="35"/>
        <v>125</v>
      </c>
    </row>
    <row r="128" spans="13:36" ht="15">
      <c r="M128">
        <v>126</v>
      </c>
      <c r="N128">
        <f t="shared" si="21"/>
        <v>1.1160714285714246E-3</v>
      </c>
      <c r="O128">
        <f t="shared" si="22"/>
        <v>9</v>
      </c>
      <c r="P128">
        <f t="shared" si="27"/>
        <v>117</v>
      </c>
      <c r="R128">
        <v>126</v>
      </c>
      <c r="S128">
        <f t="shared" si="23"/>
        <v>1.0747319871571293E-3</v>
      </c>
      <c r="T128">
        <f t="shared" si="24"/>
        <v>93</v>
      </c>
      <c r="U128">
        <f t="shared" si="28"/>
        <v>33</v>
      </c>
      <c r="W128">
        <v>126</v>
      </c>
      <c r="X128">
        <f t="shared" si="25"/>
        <v>3.1717839173361906E-4</v>
      </c>
      <c r="Y128">
        <f t="shared" si="26"/>
        <v>44</v>
      </c>
      <c r="Z128">
        <f t="shared" si="29"/>
        <v>82</v>
      </c>
      <c r="AB128">
        <v>126</v>
      </c>
      <c r="AC128">
        <f t="shared" si="30"/>
        <v>0</v>
      </c>
      <c r="AD128">
        <f t="shared" si="31"/>
        <v>0</v>
      </c>
      <c r="AE128">
        <f t="shared" si="32"/>
        <v>126</v>
      </c>
      <c r="AG128">
        <v>126</v>
      </c>
      <c r="AH128">
        <f t="shared" si="33"/>
        <v>0</v>
      </c>
      <c r="AI128">
        <f t="shared" si="34"/>
        <v>0</v>
      </c>
      <c r="AJ128">
        <f t="shared" si="35"/>
        <v>126</v>
      </c>
    </row>
    <row r="129" spans="13:36" ht="15">
      <c r="M129">
        <v>127</v>
      </c>
      <c r="N129">
        <f t="shared" si="21"/>
        <v>5.5364173228346358E-4</v>
      </c>
      <c r="O129">
        <f t="shared" si="22"/>
        <v>9</v>
      </c>
      <c r="P129">
        <f t="shared" si="27"/>
        <v>118</v>
      </c>
      <c r="R129">
        <v>127</v>
      </c>
      <c r="S129">
        <f t="shared" si="23"/>
        <v>3.1369742068796391E-3</v>
      </c>
      <c r="T129">
        <f t="shared" si="24"/>
        <v>94</v>
      </c>
      <c r="U129">
        <f t="shared" si="28"/>
        <v>33</v>
      </c>
      <c r="W129">
        <v>127</v>
      </c>
      <c r="X129">
        <f t="shared" si="25"/>
        <v>2.4324779012297459E-3</v>
      </c>
      <c r="Y129">
        <f t="shared" si="26"/>
        <v>44</v>
      </c>
      <c r="Z129">
        <f t="shared" si="29"/>
        <v>83</v>
      </c>
      <c r="AB129">
        <v>127</v>
      </c>
      <c r="AC129">
        <f t="shared" si="30"/>
        <v>0</v>
      </c>
      <c r="AD129">
        <f t="shared" si="31"/>
        <v>0</v>
      </c>
      <c r="AE129">
        <f t="shared" si="32"/>
        <v>127</v>
      </c>
      <c r="AG129">
        <v>127</v>
      </c>
      <c r="AH129">
        <f t="shared" si="33"/>
        <v>0</v>
      </c>
      <c r="AI129">
        <f t="shared" si="34"/>
        <v>0</v>
      </c>
      <c r="AJ129">
        <f t="shared" si="35"/>
        <v>127</v>
      </c>
    </row>
    <row r="130" spans="13:36" ht="15">
      <c r="M130">
        <v>128</v>
      </c>
      <c r="N130">
        <f t="shared" si="21"/>
        <v>0</v>
      </c>
      <c r="O130">
        <f t="shared" si="22"/>
        <v>9</v>
      </c>
      <c r="P130">
        <f t="shared" si="27"/>
        <v>119</v>
      </c>
      <c r="R130">
        <v>128</v>
      </c>
      <c r="S130">
        <f t="shared" si="23"/>
        <v>2.6455061080810083E-3</v>
      </c>
      <c r="T130">
        <f t="shared" si="24"/>
        <v>94</v>
      </c>
      <c r="U130">
        <f t="shared" si="28"/>
        <v>34</v>
      </c>
      <c r="W130">
        <v>128</v>
      </c>
      <c r="X130">
        <f t="shared" si="25"/>
        <v>2.6733291853844321E-3</v>
      </c>
      <c r="Y130">
        <f t="shared" si="26"/>
        <v>45</v>
      </c>
      <c r="Z130">
        <f t="shared" si="29"/>
        <v>83</v>
      </c>
      <c r="AB130">
        <v>128</v>
      </c>
      <c r="AC130">
        <f t="shared" si="30"/>
        <v>0</v>
      </c>
      <c r="AD130">
        <f t="shared" si="31"/>
        <v>0</v>
      </c>
      <c r="AE130">
        <f t="shared" si="32"/>
        <v>128</v>
      </c>
      <c r="AG130">
        <v>128</v>
      </c>
      <c r="AH130">
        <f t="shared" si="33"/>
        <v>0</v>
      </c>
      <c r="AI130">
        <f t="shared" si="34"/>
        <v>0</v>
      </c>
      <c r="AJ130">
        <f t="shared" si="35"/>
        <v>128</v>
      </c>
    </row>
    <row r="131" spans="13:36" ht="15">
      <c r="M131">
        <v>129</v>
      </c>
      <c r="N131">
        <f t="shared" ref="N131:N194" si="36">ABS((O131/M131-$C$26))</f>
        <v>5.4505813953488469E-4</v>
      </c>
      <c r="O131">
        <f t="shared" ref="O131:O194" si="37">ROUND(+M131*$C$26,0)</f>
        <v>9</v>
      </c>
      <c r="P131">
        <f t="shared" si="27"/>
        <v>120</v>
      </c>
      <c r="R131">
        <v>129</v>
      </c>
      <c r="S131">
        <f t="shared" ref="S131:S194" si="38">ABS((T131/R131-$D$26))</f>
        <v>5.8639758094924943E-4</v>
      </c>
      <c r="T131">
        <f t="shared" ref="T131:T194" si="39">ROUND(+R131*$D$26,0)</f>
        <v>95</v>
      </c>
      <c r="U131">
        <f t="shared" si="28"/>
        <v>34</v>
      </c>
      <c r="W131">
        <v>129</v>
      </c>
      <c r="X131">
        <f t="shared" ref="X131:X194" si="40">ABS((Y131/W131-$E$26))</f>
        <v>5.1961512289977474E-5</v>
      </c>
      <c r="Y131">
        <f t="shared" ref="Y131:Y194" si="41">ROUND(+W131*$E$26,0)</f>
        <v>45</v>
      </c>
      <c r="Z131">
        <f t="shared" si="29"/>
        <v>84</v>
      </c>
      <c r="AB131">
        <v>129</v>
      </c>
      <c r="AC131">
        <f t="shared" si="30"/>
        <v>0</v>
      </c>
      <c r="AD131">
        <f t="shared" si="31"/>
        <v>0</v>
      </c>
      <c r="AE131">
        <f t="shared" si="32"/>
        <v>129</v>
      </c>
      <c r="AG131">
        <v>129</v>
      </c>
      <c r="AH131">
        <f t="shared" si="33"/>
        <v>0</v>
      </c>
      <c r="AI131">
        <f t="shared" si="34"/>
        <v>0</v>
      </c>
      <c r="AJ131">
        <f t="shared" si="35"/>
        <v>129</v>
      </c>
    </row>
    <row r="132" spans="13:36" ht="15">
      <c r="M132">
        <v>130</v>
      </c>
      <c r="N132">
        <f t="shared" si="36"/>
        <v>1.0817307692307654E-3</v>
      </c>
      <c r="O132">
        <f t="shared" si="37"/>
        <v>9</v>
      </c>
      <c r="P132">
        <f t="shared" ref="P132:P195" si="42">+M132-O132</f>
        <v>121</v>
      </c>
      <c r="R132">
        <v>130</v>
      </c>
      <c r="S132">
        <f t="shared" si="38"/>
        <v>1.4410323534574943E-3</v>
      </c>
      <c r="T132">
        <f t="shared" si="39"/>
        <v>96</v>
      </c>
      <c r="U132">
        <f t="shared" ref="U132:U195" si="43">+R132-T132</f>
        <v>34</v>
      </c>
      <c r="W132">
        <v>130</v>
      </c>
      <c r="X132">
        <f t="shared" si="40"/>
        <v>2.7353246607694226E-3</v>
      </c>
      <c r="Y132">
        <f t="shared" si="41"/>
        <v>45</v>
      </c>
      <c r="Z132">
        <f t="shared" ref="Z132:Z195" si="44">+W132-Y132</f>
        <v>85</v>
      </c>
      <c r="AB132">
        <v>130</v>
      </c>
      <c r="AC132">
        <f t="shared" ref="AC132:AC195" si="45">ABS((AD132/AB132-$G$26))</f>
        <v>0</v>
      </c>
      <c r="AD132">
        <f t="shared" ref="AD132:AD195" si="46">ROUND(+AB132*$G$26,0)</f>
        <v>0</v>
      </c>
      <c r="AE132">
        <f t="shared" ref="AE132:AE195" si="47">+AB132-AD132</f>
        <v>130</v>
      </c>
      <c r="AG132">
        <v>130</v>
      </c>
      <c r="AH132">
        <f t="shared" ref="AH132:AH195" si="48">ABS((AI132/AG132-$J$26))</f>
        <v>0</v>
      </c>
      <c r="AI132">
        <f t="shared" ref="AI132:AI195" si="49">ROUND(+AG132*$J$26,0)</f>
        <v>0</v>
      </c>
      <c r="AJ132">
        <f t="shared" ref="AJ132:AJ195" si="50">+AG132-AI132</f>
        <v>130</v>
      </c>
    </row>
    <row r="133" spans="13:36" ht="15">
      <c r="M133">
        <v>131</v>
      </c>
      <c r="N133">
        <f t="shared" si="36"/>
        <v>1.6102099236641187E-3</v>
      </c>
      <c r="O133">
        <f t="shared" si="37"/>
        <v>9</v>
      </c>
      <c r="P133">
        <f t="shared" si="42"/>
        <v>122</v>
      </c>
      <c r="R133">
        <v>131</v>
      </c>
      <c r="S133">
        <f t="shared" si="38"/>
        <v>3.4375091590945761E-3</v>
      </c>
      <c r="T133">
        <f t="shared" si="39"/>
        <v>97</v>
      </c>
      <c r="U133">
        <f t="shared" si="43"/>
        <v>34</v>
      </c>
      <c r="W133">
        <v>131</v>
      </c>
      <c r="X133">
        <f t="shared" si="40"/>
        <v>2.2558673533233375E-3</v>
      </c>
      <c r="Y133">
        <f t="shared" si="41"/>
        <v>46</v>
      </c>
      <c r="Z133">
        <f t="shared" si="44"/>
        <v>85</v>
      </c>
      <c r="AB133">
        <v>131</v>
      </c>
      <c r="AC133">
        <f t="shared" si="45"/>
        <v>0</v>
      </c>
      <c r="AD133">
        <f t="shared" si="46"/>
        <v>0</v>
      </c>
      <c r="AE133">
        <f t="shared" si="47"/>
        <v>131</v>
      </c>
      <c r="AG133">
        <v>131</v>
      </c>
      <c r="AH133">
        <f t="shared" si="48"/>
        <v>0</v>
      </c>
      <c r="AI133">
        <f t="shared" si="49"/>
        <v>0</v>
      </c>
      <c r="AJ133">
        <f t="shared" si="50"/>
        <v>131</v>
      </c>
    </row>
    <row r="134" spans="13:36" ht="15">
      <c r="M134">
        <v>132</v>
      </c>
      <c r="N134">
        <f t="shared" si="36"/>
        <v>2.1306818181818232E-3</v>
      </c>
      <c r="O134">
        <f t="shared" si="37"/>
        <v>9</v>
      </c>
      <c r="P134">
        <f t="shared" si="42"/>
        <v>123</v>
      </c>
      <c r="R134">
        <v>132</v>
      </c>
      <c r="S134">
        <f t="shared" si="38"/>
        <v>2.1720212595961463E-3</v>
      </c>
      <c r="T134">
        <f t="shared" si="39"/>
        <v>97</v>
      </c>
      <c r="U134">
        <f t="shared" si="43"/>
        <v>35</v>
      </c>
      <c r="W134">
        <v>132</v>
      </c>
      <c r="X134">
        <f t="shared" si="40"/>
        <v>4.0432232976705951E-4</v>
      </c>
      <c r="Y134">
        <f t="shared" si="41"/>
        <v>46</v>
      </c>
      <c r="Z134">
        <f t="shared" si="44"/>
        <v>86</v>
      </c>
      <c r="AB134">
        <v>132</v>
      </c>
      <c r="AC134">
        <f t="shared" si="45"/>
        <v>0</v>
      </c>
      <c r="AD134">
        <f t="shared" si="46"/>
        <v>0</v>
      </c>
      <c r="AE134">
        <f t="shared" si="47"/>
        <v>132</v>
      </c>
      <c r="AG134">
        <v>132</v>
      </c>
      <c r="AH134">
        <f t="shared" si="48"/>
        <v>0</v>
      </c>
      <c r="AI134">
        <f t="shared" si="49"/>
        <v>0</v>
      </c>
      <c r="AJ134">
        <f t="shared" si="50"/>
        <v>132</v>
      </c>
    </row>
    <row r="135" spans="13:36" ht="15">
      <c r="M135">
        <v>133</v>
      </c>
      <c r="N135">
        <f t="shared" si="36"/>
        <v>2.6433270676691767E-3</v>
      </c>
      <c r="O135">
        <f t="shared" si="37"/>
        <v>9</v>
      </c>
      <c r="P135">
        <f t="shared" si="42"/>
        <v>124</v>
      </c>
      <c r="R135">
        <v>133</v>
      </c>
      <c r="S135">
        <f t="shared" si="38"/>
        <v>1.7840084492315444E-4</v>
      </c>
      <c r="T135">
        <f t="shared" si="39"/>
        <v>98</v>
      </c>
      <c r="U135">
        <f t="shared" si="43"/>
        <v>35</v>
      </c>
      <c r="W135">
        <v>133</v>
      </c>
      <c r="X135">
        <f t="shared" si="40"/>
        <v>3.0245091604802488E-3</v>
      </c>
      <c r="Y135">
        <f t="shared" si="41"/>
        <v>46</v>
      </c>
      <c r="Z135">
        <f t="shared" si="44"/>
        <v>87</v>
      </c>
      <c r="AB135">
        <v>133</v>
      </c>
      <c r="AC135">
        <f t="shared" si="45"/>
        <v>0</v>
      </c>
      <c r="AD135">
        <f t="shared" si="46"/>
        <v>0</v>
      </c>
      <c r="AE135">
        <f t="shared" si="47"/>
        <v>133</v>
      </c>
      <c r="AG135">
        <v>133</v>
      </c>
      <c r="AH135">
        <f t="shared" si="48"/>
        <v>0</v>
      </c>
      <c r="AI135">
        <f t="shared" si="49"/>
        <v>0</v>
      </c>
      <c r="AJ135">
        <f t="shared" si="50"/>
        <v>133</v>
      </c>
    </row>
    <row r="136" spans="13:36" ht="15">
      <c r="M136">
        <v>134</v>
      </c>
      <c r="N136">
        <f t="shared" si="36"/>
        <v>3.1483208955223885E-3</v>
      </c>
      <c r="O136">
        <f t="shared" si="37"/>
        <v>9</v>
      </c>
      <c r="P136">
        <f t="shared" si="42"/>
        <v>125</v>
      </c>
      <c r="R136">
        <v>134</v>
      </c>
      <c r="S136">
        <f t="shared" si="38"/>
        <v>1.7854640411727463E-3</v>
      </c>
      <c r="T136">
        <f t="shared" si="39"/>
        <v>99</v>
      </c>
      <c r="U136">
        <f t="shared" si="43"/>
        <v>35</v>
      </c>
      <c r="W136">
        <v>134</v>
      </c>
      <c r="X136">
        <f t="shared" si="40"/>
        <v>1.8570978421008633E-3</v>
      </c>
      <c r="Y136">
        <f t="shared" si="41"/>
        <v>47</v>
      </c>
      <c r="Z136">
        <f t="shared" si="44"/>
        <v>87</v>
      </c>
      <c r="AB136">
        <v>134</v>
      </c>
      <c r="AC136">
        <f t="shared" si="45"/>
        <v>0</v>
      </c>
      <c r="AD136">
        <f t="shared" si="46"/>
        <v>0</v>
      </c>
      <c r="AE136">
        <f t="shared" si="47"/>
        <v>134</v>
      </c>
      <c r="AG136">
        <v>134</v>
      </c>
      <c r="AH136">
        <f t="shared" si="48"/>
        <v>0</v>
      </c>
      <c r="AI136">
        <f t="shared" si="49"/>
        <v>0</v>
      </c>
      <c r="AJ136">
        <f t="shared" si="50"/>
        <v>134</v>
      </c>
    </row>
    <row r="137" spans="13:36" ht="15">
      <c r="M137">
        <v>135</v>
      </c>
      <c r="N137">
        <f t="shared" si="36"/>
        <v>3.6458333333333343E-3</v>
      </c>
      <c r="O137">
        <f t="shared" si="37"/>
        <v>9</v>
      </c>
      <c r="P137">
        <f t="shared" si="42"/>
        <v>126</v>
      </c>
      <c r="R137">
        <v>135</v>
      </c>
      <c r="S137">
        <f t="shared" si="38"/>
        <v>3.6871727747477268E-3</v>
      </c>
      <c r="T137">
        <f t="shared" si="39"/>
        <v>99</v>
      </c>
      <c r="U137">
        <f t="shared" si="43"/>
        <v>36</v>
      </c>
      <c r="W137">
        <v>135</v>
      </c>
      <c r="X137">
        <f t="shared" si="40"/>
        <v>7.4102266646741688E-4</v>
      </c>
      <c r="Y137">
        <f t="shared" si="41"/>
        <v>47</v>
      </c>
      <c r="Z137">
        <f t="shared" si="44"/>
        <v>88</v>
      </c>
      <c r="AB137">
        <v>135</v>
      </c>
      <c r="AC137">
        <f t="shared" si="45"/>
        <v>0</v>
      </c>
      <c r="AD137">
        <f t="shared" si="46"/>
        <v>0</v>
      </c>
      <c r="AE137">
        <f t="shared" si="47"/>
        <v>135</v>
      </c>
      <c r="AG137">
        <v>135</v>
      </c>
      <c r="AH137">
        <f t="shared" si="48"/>
        <v>0</v>
      </c>
      <c r="AI137">
        <f t="shared" si="49"/>
        <v>0</v>
      </c>
      <c r="AJ137">
        <f t="shared" si="50"/>
        <v>135</v>
      </c>
    </row>
    <row r="138" spans="13:36" ht="15">
      <c r="M138">
        <v>136</v>
      </c>
      <c r="N138">
        <f t="shared" si="36"/>
        <v>3.2169117647058848E-3</v>
      </c>
      <c r="O138">
        <f t="shared" si="37"/>
        <v>10</v>
      </c>
      <c r="P138">
        <f t="shared" si="42"/>
        <v>126</v>
      </c>
      <c r="R138">
        <v>136</v>
      </c>
      <c r="S138">
        <f t="shared" si="38"/>
        <v>1.7263884610221325E-3</v>
      </c>
      <c r="T138">
        <f t="shared" si="39"/>
        <v>100</v>
      </c>
      <c r="U138">
        <f t="shared" si="43"/>
        <v>36</v>
      </c>
      <c r="W138">
        <v>136</v>
      </c>
      <c r="X138">
        <f t="shared" si="40"/>
        <v>3.3009355204979274E-3</v>
      </c>
      <c r="Y138">
        <f t="shared" si="41"/>
        <v>47</v>
      </c>
      <c r="Z138">
        <f t="shared" si="44"/>
        <v>89</v>
      </c>
      <c r="AB138">
        <v>136</v>
      </c>
      <c r="AC138">
        <f t="shared" si="45"/>
        <v>0</v>
      </c>
      <c r="AD138">
        <f t="shared" si="46"/>
        <v>0</v>
      </c>
      <c r="AE138">
        <f t="shared" si="47"/>
        <v>136</v>
      </c>
      <c r="AG138">
        <v>136</v>
      </c>
      <c r="AH138">
        <f t="shared" si="48"/>
        <v>0</v>
      </c>
      <c r="AI138">
        <f t="shared" si="49"/>
        <v>0</v>
      </c>
      <c r="AJ138">
        <f t="shared" si="50"/>
        <v>136</v>
      </c>
    </row>
    <row r="139" spans="13:36" ht="15">
      <c r="M139">
        <v>137</v>
      </c>
      <c r="N139">
        <f t="shared" si="36"/>
        <v>2.6802007299270014E-3</v>
      </c>
      <c r="O139">
        <f t="shared" si="37"/>
        <v>10</v>
      </c>
      <c r="P139">
        <f t="shared" si="42"/>
        <v>127</v>
      </c>
      <c r="R139">
        <v>137</v>
      </c>
      <c r="S139">
        <f t="shared" si="38"/>
        <v>2.0577126418175329E-4</v>
      </c>
      <c r="T139">
        <f t="shared" si="39"/>
        <v>101</v>
      </c>
      <c r="U139">
        <f t="shared" si="43"/>
        <v>36</v>
      </c>
      <c r="W139">
        <v>137</v>
      </c>
      <c r="X139">
        <f t="shared" si="40"/>
        <v>1.4757926890340833E-3</v>
      </c>
      <c r="Y139">
        <f t="shared" si="41"/>
        <v>48</v>
      </c>
      <c r="Z139">
        <f t="shared" si="44"/>
        <v>89</v>
      </c>
      <c r="AB139">
        <v>137</v>
      </c>
      <c r="AC139">
        <f t="shared" si="45"/>
        <v>0</v>
      </c>
      <c r="AD139">
        <f t="shared" si="46"/>
        <v>0</v>
      </c>
      <c r="AE139">
        <f t="shared" si="47"/>
        <v>137</v>
      </c>
      <c r="AG139">
        <v>137</v>
      </c>
      <c r="AH139">
        <f t="shared" si="48"/>
        <v>0</v>
      </c>
      <c r="AI139">
        <f t="shared" si="49"/>
        <v>0</v>
      </c>
      <c r="AJ139">
        <f t="shared" si="50"/>
        <v>137</v>
      </c>
    </row>
    <row r="140" spans="13:36" ht="15">
      <c r="M140">
        <v>138</v>
      </c>
      <c r="N140">
        <f t="shared" si="36"/>
        <v>2.1512681159420316E-3</v>
      </c>
      <c r="O140">
        <f t="shared" si="37"/>
        <v>10</v>
      </c>
      <c r="P140">
        <f t="shared" si="42"/>
        <v>128</v>
      </c>
      <c r="R140">
        <v>138</v>
      </c>
      <c r="S140">
        <f t="shared" si="38"/>
        <v>2.1099286745276391E-3</v>
      </c>
      <c r="T140">
        <f t="shared" si="39"/>
        <v>102</v>
      </c>
      <c r="U140">
        <f t="shared" si="43"/>
        <v>36</v>
      </c>
      <c r="W140">
        <v>138</v>
      </c>
      <c r="X140">
        <f t="shared" si="40"/>
        <v>1.0630838580938384E-3</v>
      </c>
      <c r="Y140">
        <f t="shared" si="41"/>
        <v>48</v>
      </c>
      <c r="Z140">
        <f t="shared" si="44"/>
        <v>90</v>
      </c>
      <c r="AB140">
        <v>138</v>
      </c>
      <c r="AC140">
        <f t="shared" si="45"/>
        <v>0</v>
      </c>
      <c r="AD140">
        <f t="shared" si="46"/>
        <v>0</v>
      </c>
      <c r="AE140">
        <f t="shared" si="47"/>
        <v>138</v>
      </c>
      <c r="AG140">
        <v>138</v>
      </c>
      <c r="AH140">
        <f t="shared" si="48"/>
        <v>0</v>
      </c>
      <c r="AI140">
        <f t="shared" si="49"/>
        <v>0</v>
      </c>
      <c r="AJ140">
        <f t="shared" si="50"/>
        <v>138</v>
      </c>
    </row>
    <row r="141" spans="13:36" ht="15">
      <c r="M141">
        <v>139</v>
      </c>
      <c r="N141">
        <f t="shared" si="36"/>
        <v>1.6299460431654644E-3</v>
      </c>
      <c r="O141">
        <f t="shared" si="37"/>
        <v>10</v>
      </c>
      <c r="P141">
        <f t="shared" si="42"/>
        <v>129</v>
      </c>
      <c r="R141">
        <v>139</v>
      </c>
      <c r="S141">
        <f t="shared" si="38"/>
        <v>3.2075564677932489E-3</v>
      </c>
      <c r="T141">
        <f t="shared" si="39"/>
        <v>102</v>
      </c>
      <c r="U141">
        <f t="shared" si="43"/>
        <v>37</v>
      </c>
      <c r="W141">
        <v>139</v>
      </c>
      <c r="X141">
        <f t="shared" si="40"/>
        <v>3.5654298074213053E-3</v>
      </c>
      <c r="Y141">
        <f t="shared" si="41"/>
        <v>48</v>
      </c>
      <c r="Z141">
        <f t="shared" si="44"/>
        <v>91</v>
      </c>
      <c r="AB141">
        <v>139</v>
      </c>
      <c r="AC141">
        <f t="shared" si="45"/>
        <v>0</v>
      </c>
      <c r="AD141">
        <f t="shared" si="46"/>
        <v>0</v>
      </c>
      <c r="AE141">
        <f t="shared" si="47"/>
        <v>139</v>
      </c>
      <c r="AG141">
        <v>139</v>
      </c>
      <c r="AH141">
        <f t="shared" si="48"/>
        <v>0</v>
      </c>
      <c r="AI141">
        <f t="shared" si="49"/>
        <v>0</v>
      </c>
      <c r="AJ141">
        <f t="shared" si="50"/>
        <v>139</v>
      </c>
    </row>
    <row r="142" spans="13:36" ht="15">
      <c r="M142">
        <v>140</v>
      </c>
      <c r="N142">
        <f t="shared" si="36"/>
        <v>1.1160714285714246E-3</v>
      </c>
      <c r="O142">
        <f t="shared" si="37"/>
        <v>10</v>
      </c>
      <c r="P142">
        <f t="shared" si="42"/>
        <v>130</v>
      </c>
      <c r="R142">
        <v>140</v>
      </c>
      <c r="S142">
        <f t="shared" si="38"/>
        <v>1.3062203937952432E-3</v>
      </c>
      <c r="T142">
        <f t="shared" si="39"/>
        <v>103</v>
      </c>
      <c r="U142">
        <f t="shared" si="43"/>
        <v>37</v>
      </c>
      <c r="W142">
        <v>140</v>
      </c>
      <c r="X142">
        <f t="shared" si="40"/>
        <v>1.1108291853844099E-3</v>
      </c>
      <c r="Y142">
        <f t="shared" si="41"/>
        <v>49</v>
      </c>
      <c r="Z142">
        <f t="shared" si="44"/>
        <v>91</v>
      </c>
      <c r="AB142">
        <v>140</v>
      </c>
      <c r="AC142">
        <f t="shared" si="45"/>
        <v>0</v>
      </c>
      <c r="AD142">
        <f t="shared" si="46"/>
        <v>0</v>
      </c>
      <c r="AE142">
        <f t="shared" si="47"/>
        <v>140</v>
      </c>
      <c r="AG142">
        <v>140</v>
      </c>
      <c r="AH142">
        <f t="shared" si="48"/>
        <v>0</v>
      </c>
      <c r="AI142">
        <f t="shared" si="49"/>
        <v>0</v>
      </c>
      <c r="AJ142">
        <f t="shared" si="50"/>
        <v>140</v>
      </c>
    </row>
    <row r="143" spans="13:36" ht="15">
      <c r="M143">
        <v>141</v>
      </c>
      <c r="N143">
        <f t="shared" si="36"/>
        <v>6.094858156028421E-4</v>
      </c>
      <c r="O143">
        <f t="shared" si="37"/>
        <v>10</v>
      </c>
      <c r="P143">
        <f t="shared" si="42"/>
        <v>131</v>
      </c>
      <c r="R143">
        <v>141</v>
      </c>
      <c r="S143">
        <f t="shared" si="38"/>
        <v>5.681463741884496E-4</v>
      </c>
      <c r="T143">
        <f t="shared" si="39"/>
        <v>104</v>
      </c>
      <c r="U143">
        <f t="shared" si="43"/>
        <v>37</v>
      </c>
      <c r="W143">
        <v>141</v>
      </c>
      <c r="X143">
        <f t="shared" si="40"/>
        <v>1.3714403181616652E-3</v>
      </c>
      <c r="Y143">
        <f t="shared" si="41"/>
        <v>49</v>
      </c>
      <c r="Z143">
        <f t="shared" si="44"/>
        <v>92</v>
      </c>
      <c r="AB143">
        <v>141</v>
      </c>
      <c r="AC143">
        <f t="shared" si="45"/>
        <v>0</v>
      </c>
      <c r="AD143">
        <f t="shared" si="46"/>
        <v>0</v>
      </c>
      <c r="AE143">
        <f t="shared" si="47"/>
        <v>141</v>
      </c>
      <c r="AG143">
        <v>141</v>
      </c>
      <c r="AH143">
        <f t="shared" si="48"/>
        <v>0</v>
      </c>
      <c r="AI143">
        <f t="shared" si="49"/>
        <v>0</v>
      </c>
      <c r="AJ143">
        <f t="shared" si="50"/>
        <v>141</v>
      </c>
    </row>
    <row r="144" spans="13:36" ht="15">
      <c r="M144">
        <v>142</v>
      </c>
      <c r="N144">
        <f t="shared" si="36"/>
        <v>1.1003521126760896E-4</v>
      </c>
      <c r="O144">
        <f t="shared" si="37"/>
        <v>10</v>
      </c>
      <c r="P144">
        <f t="shared" si="42"/>
        <v>132</v>
      </c>
      <c r="R144">
        <v>142</v>
      </c>
      <c r="S144">
        <f t="shared" si="38"/>
        <v>2.4161136102288649E-3</v>
      </c>
      <c r="T144">
        <f t="shared" si="39"/>
        <v>105</v>
      </c>
      <c r="U144">
        <f t="shared" si="43"/>
        <v>37</v>
      </c>
      <c r="W144">
        <v>142</v>
      </c>
      <c r="X144">
        <f t="shared" si="40"/>
        <v>3.2235052417224352E-3</v>
      </c>
      <c r="Y144">
        <f t="shared" si="41"/>
        <v>50</v>
      </c>
      <c r="Z144">
        <f t="shared" si="44"/>
        <v>92</v>
      </c>
      <c r="AB144">
        <v>142</v>
      </c>
      <c r="AC144">
        <f t="shared" si="45"/>
        <v>0</v>
      </c>
      <c r="AD144">
        <f t="shared" si="46"/>
        <v>0</v>
      </c>
      <c r="AE144">
        <f t="shared" si="47"/>
        <v>142</v>
      </c>
      <c r="AG144">
        <v>142</v>
      </c>
      <c r="AH144">
        <f t="shared" si="48"/>
        <v>0</v>
      </c>
      <c r="AI144">
        <f t="shared" si="49"/>
        <v>0</v>
      </c>
      <c r="AJ144">
        <f t="shared" si="50"/>
        <v>142</v>
      </c>
    </row>
    <row r="145" spans="13:36" ht="15">
      <c r="M145">
        <v>143</v>
      </c>
      <c r="N145">
        <f t="shared" si="36"/>
        <v>3.8243006993006479E-4</v>
      </c>
      <c r="O145">
        <f t="shared" si="37"/>
        <v>10</v>
      </c>
      <c r="P145">
        <f t="shared" si="42"/>
        <v>133</v>
      </c>
      <c r="R145">
        <v>143</v>
      </c>
      <c r="S145">
        <f t="shared" si="38"/>
        <v>2.7547718423467371E-3</v>
      </c>
      <c r="T145">
        <f t="shared" si="39"/>
        <v>105</v>
      </c>
      <c r="U145">
        <f t="shared" si="43"/>
        <v>38</v>
      </c>
      <c r="W145">
        <v>143</v>
      </c>
      <c r="X145">
        <f t="shared" si="40"/>
        <v>7.6117883573406653E-4</v>
      </c>
      <c r="Y145">
        <f t="shared" si="41"/>
        <v>50</v>
      </c>
      <c r="Z145">
        <f t="shared" si="44"/>
        <v>93</v>
      </c>
      <c r="AB145">
        <v>143</v>
      </c>
      <c r="AC145">
        <f t="shared" si="45"/>
        <v>0</v>
      </c>
      <c r="AD145">
        <f t="shared" si="46"/>
        <v>0</v>
      </c>
      <c r="AE145">
        <f t="shared" si="47"/>
        <v>143</v>
      </c>
      <c r="AG145">
        <v>143</v>
      </c>
      <c r="AH145">
        <f t="shared" si="48"/>
        <v>0</v>
      </c>
      <c r="AI145">
        <f t="shared" si="49"/>
        <v>0</v>
      </c>
      <c r="AJ145">
        <f t="shared" si="50"/>
        <v>143</v>
      </c>
    </row>
    <row r="146" spans="13:36" ht="15">
      <c r="M146">
        <v>144</v>
      </c>
      <c r="N146">
        <f t="shared" si="36"/>
        <v>8.6805555555555247E-4</v>
      </c>
      <c r="O146">
        <f t="shared" si="37"/>
        <v>10</v>
      </c>
      <c r="P146">
        <f t="shared" si="42"/>
        <v>134</v>
      </c>
      <c r="R146">
        <v>144</v>
      </c>
      <c r="S146">
        <f t="shared" si="38"/>
        <v>9.0939499696984782E-4</v>
      </c>
      <c r="T146">
        <f t="shared" si="39"/>
        <v>106</v>
      </c>
      <c r="U146">
        <f t="shared" si="43"/>
        <v>38</v>
      </c>
      <c r="W146">
        <v>144</v>
      </c>
      <c r="X146">
        <f t="shared" si="40"/>
        <v>1.666948592393358E-3</v>
      </c>
      <c r="Y146">
        <f t="shared" si="41"/>
        <v>50</v>
      </c>
      <c r="Z146">
        <f t="shared" si="44"/>
        <v>94</v>
      </c>
      <c r="AB146">
        <v>144</v>
      </c>
      <c r="AC146">
        <f t="shared" si="45"/>
        <v>0</v>
      </c>
      <c r="AD146">
        <f t="shared" si="46"/>
        <v>0</v>
      </c>
      <c r="AE146">
        <f t="shared" si="47"/>
        <v>144</v>
      </c>
      <c r="AG146">
        <v>144</v>
      </c>
      <c r="AH146">
        <f t="shared" si="48"/>
        <v>0</v>
      </c>
      <c r="AI146">
        <f t="shared" si="49"/>
        <v>0</v>
      </c>
      <c r="AJ146">
        <f t="shared" si="50"/>
        <v>144</v>
      </c>
    </row>
    <row r="147" spans="13:36" ht="15">
      <c r="M147">
        <v>145</v>
      </c>
      <c r="N147">
        <f t="shared" si="36"/>
        <v>1.3469827586206906E-3</v>
      </c>
      <c r="O147">
        <f t="shared" si="37"/>
        <v>10</v>
      </c>
      <c r="P147">
        <f t="shared" si="42"/>
        <v>135</v>
      </c>
      <c r="R147">
        <v>145</v>
      </c>
      <c r="S147">
        <f t="shared" si="38"/>
        <v>9.105283746776438E-4</v>
      </c>
      <c r="T147">
        <f t="shared" si="39"/>
        <v>107</v>
      </c>
      <c r="U147">
        <f t="shared" si="43"/>
        <v>38</v>
      </c>
      <c r="W147">
        <v>145</v>
      </c>
      <c r="X147">
        <f t="shared" si="40"/>
        <v>2.8349671164188961E-3</v>
      </c>
      <c r="Y147">
        <f t="shared" si="41"/>
        <v>51</v>
      </c>
      <c r="Z147">
        <f t="shared" si="44"/>
        <v>94</v>
      </c>
      <c r="AB147">
        <v>145</v>
      </c>
      <c r="AC147">
        <f t="shared" si="45"/>
        <v>0</v>
      </c>
      <c r="AD147">
        <f t="shared" si="46"/>
        <v>0</v>
      </c>
      <c r="AE147">
        <f t="shared" si="47"/>
        <v>145</v>
      </c>
      <c r="AG147">
        <v>145</v>
      </c>
      <c r="AH147">
        <f t="shared" si="48"/>
        <v>0</v>
      </c>
      <c r="AI147">
        <f t="shared" si="49"/>
        <v>0</v>
      </c>
      <c r="AJ147">
        <f t="shared" si="50"/>
        <v>145</v>
      </c>
    </row>
    <row r="148" spans="13:36" ht="15">
      <c r="M148">
        <v>146</v>
      </c>
      <c r="N148">
        <f t="shared" si="36"/>
        <v>1.819349315068497E-3</v>
      </c>
      <c r="O148">
        <f t="shared" si="37"/>
        <v>10</v>
      </c>
      <c r="P148">
        <f t="shared" si="42"/>
        <v>136</v>
      </c>
      <c r="R148">
        <v>146</v>
      </c>
      <c r="S148">
        <f t="shared" si="38"/>
        <v>2.7055212891792246E-3</v>
      </c>
      <c r="T148">
        <f t="shared" si="39"/>
        <v>108</v>
      </c>
      <c r="U148">
        <f t="shared" si="43"/>
        <v>38</v>
      </c>
      <c r="W148">
        <v>146</v>
      </c>
      <c r="X148">
        <f t="shared" si="40"/>
        <v>4.2589767853512539E-4</v>
      </c>
      <c r="Y148">
        <f t="shared" si="41"/>
        <v>51</v>
      </c>
      <c r="Z148">
        <f t="shared" si="44"/>
        <v>95</v>
      </c>
      <c r="AB148">
        <v>146</v>
      </c>
      <c r="AC148">
        <f t="shared" si="45"/>
        <v>0</v>
      </c>
      <c r="AD148">
        <f t="shared" si="46"/>
        <v>0</v>
      </c>
      <c r="AE148">
        <f t="shared" si="47"/>
        <v>146</v>
      </c>
      <c r="AG148">
        <v>146</v>
      </c>
      <c r="AH148">
        <f t="shared" si="48"/>
        <v>0</v>
      </c>
      <c r="AI148">
        <f t="shared" si="49"/>
        <v>0</v>
      </c>
      <c r="AJ148">
        <f t="shared" si="50"/>
        <v>146</v>
      </c>
    </row>
    <row r="149" spans="13:36" ht="15">
      <c r="M149">
        <v>147</v>
      </c>
      <c r="N149">
        <f t="shared" si="36"/>
        <v>2.2852891156462524E-3</v>
      </c>
      <c r="O149">
        <f t="shared" si="37"/>
        <v>10</v>
      </c>
      <c r="P149">
        <f t="shared" si="42"/>
        <v>137</v>
      </c>
      <c r="R149">
        <v>147</v>
      </c>
      <c r="S149">
        <f t="shared" si="38"/>
        <v>2.3266285570605616E-3</v>
      </c>
      <c r="T149">
        <f t="shared" si="39"/>
        <v>108</v>
      </c>
      <c r="U149">
        <f t="shared" si="43"/>
        <v>39</v>
      </c>
      <c r="W149">
        <v>147</v>
      </c>
      <c r="X149">
        <f t="shared" si="40"/>
        <v>1.9503953044114897E-3</v>
      </c>
      <c r="Y149">
        <f t="shared" si="41"/>
        <v>51</v>
      </c>
      <c r="Z149">
        <f t="shared" si="44"/>
        <v>96</v>
      </c>
      <c r="AB149">
        <v>147</v>
      </c>
      <c r="AC149">
        <f t="shared" si="45"/>
        <v>0</v>
      </c>
      <c r="AD149">
        <f t="shared" si="46"/>
        <v>0</v>
      </c>
      <c r="AE149">
        <f t="shared" si="47"/>
        <v>147</v>
      </c>
      <c r="AG149">
        <v>147</v>
      </c>
      <c r="AH149">
        <f t="shared" si="48"/>
        <v>0</v>
      </c>
      <c r="AI149">
        <f t="shared" si="49"/>
        <v>0</v>
      </c>
      <c r="AJ149">
        <f t="shared" si="50"/>
        <v>147</v>
      </c>
    </row>
    <row r="150" spans="13:36" ht="15">
      <c r="M150">
        <v>148</v>
      </c>
      <c r="N150">
        <f t="shared" si="36"/>
        <v>2.7449324324324287E-3</v>
      </c>
      <c r="O150">
        <f t="shared" si="37"/>
        <v>10</v>
      </c>
      <c r="P150">
        <f t="shared" si="42"/>
        <v>138</v>
      </c>
      <c r="R150">
        <v>148</v>
      </c>
      <c r="S150">
        <f t="shared" si="38"/>
        <v>5.3401962159449479E-4</v>
      </c>
      <c r="T150">
        <f t="shared" si="39"/>
        <v>109</v>
      </c>
      <c r="U150">
        <f t="shared" si="43"/>
        <v>39</v>
      </c>
      <c r="W150">
        <v>148</v>
      </c>
      <c r="X150">
        <f t="shared" si="40"/>
        <v>2.4621805367358029E-3</v>
      </c>
      <c r="Y150">
        <f t="shared" si="41"/>
        <v>52</v>
      </c>
      <c r="Z150">
        <f t="shared" si="44"/>
        <v>96</v>
      </c>
      <c r="AB150">
        <v>148</v>
      </c>
      <c r="AC150">
        <f t="shared" si="45"/>
        <v>0</v>
      </c>
      <c r="AD150">
        <f t="shared" si="46"/>
        <v>0</v>
      </c>
      <c r="AE150">
        <f t="shared" si="47"/>
        <v>148</v>
      </c>
      <c r="AG150">
        <v>148</v>
      </c>
      <c r="AH150">
        <f t="shared" si="48"/>
        <v>0</v>
      </c>
      <c r="AI150">
        <f t="shared" si="49"/>
        <v>0</v>
      </c>
      <c r="AJ150">
        <f t="shared" si="50"/>
        <v>148</v>
      </c>
    </row>
    <row r="151" spans="13:36" ht="15">
      <c r="M151">
        <v>149</v>
      </c>
      <c r="N151">
        <f t="shared" si="36"/>
        <v>3.1984060402684561E-3</v>
      </c>
      <c r="O151">
        <f t="shared" si="37"/>
        <v>10</v>
      </c>
      <c r="P151">
        <f t="shared" si="42"/>
        <v>139</v>
      </c>
      <c r="R151">
        <v>149</v>
      </c>
      <c r="S151">
        <f t="shared" si="38"/>
        <v>1.2345274489660163E-3</v>
      </c>
      <c r="T151">
        <f t="shared" si="39"/>
        <v>110</v>
      </c>
      <c r="U151">
        <f t="shared" si="43"/>
        <v>39</v>
      </c>
      <c r="W151">
        <v>149</v>
      </c>
      <c r="X151">
        <f t="shared" si="40"/>
        <v>1.0411777598845484E-4</v>
      </c>
      <c r="Y151">
        <f t="shared" si="41"/>
        <v>52</v>
      </c>
      <c r="Z151">
        <f t="shared" si="44"/>
        <v>97</v>
      </c>
      <c r="AB151">
        <v>149</v>
      </c>
      <c r="AC151">
        <f t="shared" si="45"/>
        <v>0</v>
      </c>
      <c r="AD151">
        <f t="shared" si="46"/>
        <v>0</v>
      </c>
      <c r="AE151">
        <f t="shared" si="47"/>
        <v>149</v>
      </c>
      <c r="AG151">
        <v>149</v>
      </c>
      <c r="AH151">
        <f t="shared" si="48"/>
        <v>0</v>
      </c>
      <c r="AI151">
        <f t="shared" si="49"/>
        <v>0</v>
      </c>
      <c r="AJ151">
        <f t="shared" si="50"/>
        <v>149</v>
      </c>
    </row>
    <row r="152" spans="13:36" ht="15">
      <c r="M152">
        <v>150</v>
      </c>
      <c r="N152">
        <f t="shared" si="36"/>
        <v>3.0208333333333337E-3</v>
      </c>
      <c r="O152">
        <f t="shared" si="37"/>
        <v>11</v>
      </c>
      <c r="P152">
        <f t="shared" si="42"/>
        <v>139</v>
      </c>
      <c r="R152">
        <v>150</v>
      </c>
      <c r="S152">
        <f t="shared" si="38"/>
        <v>2.9794938919189828E-3</v>
      </c>
      <c r="T152">
        <f t="shared" si="39"/>
        <v>111</v>
      </c>
      <c r="U152">
        <f t="shared" si="43"/>
        <v>39</v>
      </c>
      <c r="W152">
        <v>150</v>
      </c>
      <c r="X152">
        <f t="shared" si="40"/>
        <v>2.2225041479488894E-3</v>
      </c>
      <c r="Y152">
        <f t="shared" si="41"/>
        <v>52</v>
      </c>
      <c r="Z152">
        <f t="shared" si="44"/>
        <v>98</v>
      </c>
      <c r="AB152">
        <v>150</v>
      </c>
      <c r="AC152">
        <f t="shared" si="45"/>
        <v>0</v>
      </c>
      <c r="AD152">
        <f t="shared" si="46"/>
        <v>0</v>
      </c>
      <c r="AE152">
        <f t="shared" si="47"/>
        <v>150</v>
      </c>
      <c r="AG152">
        <v>150</v>
      </c>
      <c r="AH152">
        <f t="shared" si="48"/>
        <v>0</v>
      </c>
      <c r="AI152">
        <f t="shared" si="49"/>
        <v>0</v>
      </c>
      <c r="AJ152">
        <f t="shared" si="50"/>
        <v>150</v>
      </c>
    </row>
    <row r="153" spans="13:36" ht="15">
      <c r="M153">
        <v>151</v>
      </c>
      <c r="N153">
        <f t="shared" si="36"/>
        <v>2.5351821192052953E-3</v>
      </c>
      <c r="O153">
        <f t="shared" si="37"/>
        <v>11</v>
      </c>
      <c r="P153">
        <f t="shared" si="42"/>
        <v>140</v>
      </c>
      <c r="R153">
        <v>151</v>
      </c>
      <c r="S153">
        <f t="shared" si="38"/>
        <v>1.921168359736658E-3</v>
      </c>
      <c r="T153">
        <f t="shared" si="39"/>
        <v>111</v>
      </c>
      <c r="U153">
        <f t="shared" si="43"/>
        <v>40</v>
      </c>
      <c r="W153">
        <v>151</v>
      </c>
      <c r="X153">
        <f t="shared" si="40"/>
        <v>2.1042066688281569E-3</v>
      </c>
      <c r="Y153">
        <f t="shared" si="41"/>
        <v>53</v>
      </c>
      <c r="Z153">
        <f t="shared" si="44"/>
        <v>98</v>
      </c>
      <c r="AB153">
        <v>151</v>
      </c>
      <c r="AC153">
        <f t="shared" si="45"/>
        <v>0</v>
      </c>
      <c r="AD153">
        <f t="shared" si="46"/>
        <v>0</v>
      </c>
      <c r="AE153">
        <f t="shared" si="47"/>
        <v>151</v>
      </c>
      <c r="AG153">
        <v>151</v>
      </c>
      <c r="AH153">
        <f t="shared" si="48"/>
        <v>0</v>
      </c>
      <c r="AI153">
        <f t="shared" si="49"/>
        <v>0</v>
      </c>
      <c r="AJ153">
        <f t="shared" si="50"/>
        <v>151</v>
      </c>
    </row>
    <row r="154" spans="13:36" ht="15">
      <c r="M154">
        <v>152</v>
      </c>
      <c r="N154">
        <f t="shared" si="36"/>
        <v>2.0559210526315819E-3</v>
      </c>
      <c r="O154">
        <f t="shared" si="37"/>
        <v>11</v>
      </c>
      <c r="P154">
        <f t="shared" si="42"/>
        <v>141</v>
      </c>
      <c r="R154">
        <v>152</v>
      </c>
      <c r="S154">
        <f t="shared" si="38"/>
        <v>1.7840084492315444E-4</v>
      </c>
      <c r="T154">
        <f t="shared" si="39"/>
        <v>112</v>
      </c>
      <c r="U154">
        <f t="shared" si="43"/>
        <v>40</v>
      </c>
      <c r="W154">
        <v>152</v>
      </c>
      <c r="X154">
        <f t="shared" si="40"/>
        <v>2.0496028829980473E-4</v>
      </c>
      <c r="Y154">
        <f t="shared" si="41"/>
        <v>53</v>
      </c>
      <c r="Z154">
        <f t="shared" si="44"/>
        <v>99</v>
      </c>
      <c r="AB154">
        <v>152</v>
      </c>
      <c r="AC154">
        <f t="shared" si="45"/>
        <v>0</v>
      </c>
      <c r="AD154">
        <f t="shared" si="46"/>
        <v>0</v>
      </c>
      <c r="AE154">
        <f t="shared" si="47"/>
        <v>152</v>
      </c>
      <c r="AG154">
        <v>152</v>
      </c>
      <c r="AH154">
        <f t="shared" si="48"/>
        <v>0</v>
      </c>
      <c r="AI154">
        <f t="shared" si="49"/>
        <v>0</v>
      </c>
      <c r="AJ154">
        <f t="shared" si="50"/>
        <v>152</v>
      </c>
    </row>
    <row r="155" spans="13:36" ht="15">
      <c r="M155">
        <v>153</v>
      </c>
      <c r="N155">
        <f t="shared" si="36"/>
        <v>1.5829248366013016E-3</v>
      </c>
      <c r="O155">
        <f t="shared" si="37"/>
        <v>11</v>
      </c>
      <c r="P155">
        <f t="shared" si="42"/>
        <v>142</v>
      </c>
      <c r="R155">
        <v>153</v>
      </c>
      <c r="S155">
        <f t="shared" si="38"/>
        <v>1.5415853951870062E-3</v>
      </c>
      <c r="T155">
        <f t="shared" si="39"/>
        <v>113</v>
      </c>
      <c r="U155">
        <f t="shared" si="43"/>
        <v>40</v>
      </c>
      <c r="W155">
        <v>153</v>
      </c>
      <c r="X155">
        <f t="shared" si="40"/>
        <v>2.4839420564456427E-3</v>
      </c>
      <c r="Y155">
        <f t="shared" si="41"/>
        <v>53</v>
      </c>
      <c r="Z155">
        <f t="shared" si="44"/>
        <v>100</v>
      </c>
      <c r="AB155">
        <v>153</v>
      </c>
      <c r="AC155">
        <f t="shared" si="45"/>
        <v>0</v>
      </c>
      <c r="AD155">
        <f t="shared" si="46"/>
        <v>0</v>
      </c>
      <c r="AE155">
        <f t="shared" si="47"/>
        <v>153</v>
      </c>
      <c r="AG155">
        <v>153</v>
      </c>
      <c r="AH155">
        <f t="shared" si="48"/>
        <v>0</v>
      </c>
      <c r="AI155">
        <f t="shared" si="49"/>
        <v>0</v>
      </c>
      <c r="AJ155">
        <f t="shared" si="50"/>
        <v>153</v>
      </c>
    </row>
    <row r="156" spans="13:36" ht="15">
      <c r="M156">
        <v>154</v>
      </c>
      <c r="N156">
        <f t="shared" si="36"/>
        <v>1.1160714285714246E-3</v>
      </c>
      <c r="O156">
        <f t="shared" si="37"/>
        <v>11</v>
      </c>
      <c r="P156">
        <f t="shared" si="42"/>
        <v>143</v>
      </c>
      <c r="R156">
        <v>154</v>
      </c>
      <c r="S156">
        <f t="shared" si="38"/>
        <v>3.239234151659276E-3</v>
      </c>
      <c r="T156">
        <f t="shared" si="39"/>
        <v>114</v>
      </c>
      <c r="U156">
        <f t="shared" si="43"/>
        <v>40</v>
      </c>
      <c r="W156">
        <v>154</v>
      </c>
      <c r="X156">
        <f t="shared" si="40"/>
        <v>1.7601798347350872E-3</v>
      </c>
      <c r="Y156">
        <f t="shared" si="41"/>
        <v>54</v>
      </c>
      <c r="Z156">
        <f t="shared" si="44"/>
        <v>100</v>
      </c>
      <c r="AB156">
        <v>154</v>
      </c>
      <c r="AC156">
        <f t="shared" si="45"/>
        <v>0</v>
      </c>
      <c r="AD156">
        <f t="shared" si="46"/>
        <v>0</v>
      </c>
      <c r="AE156">
        <f t="shared" si="47"/>
        <v>154</v>
      </c>
      <c r="AG156">
        <v>154</v>
      </c>
      <c r="AH156">
        <f t="shared" si="48"/>
        <v>0</v>
      </c>
      <c r="AI156">
        <f t="shared" si="49"/>
        <v>0</v>
      </c>
      <c r="AJ156">
        <f t="shared" si="50"/>
        <v>154</v>
      </c>
    </row>
    <row r="157" spans="13:36" ht="15">
      <c r="M157">
        <v>155</v>
      </c>
      <c r="N157">
        <f t="shared" si="36"/>
        <v>6.5524193548387177E-4</v>
      </c>
      <c r="O157">
        <f t="shared" si="37"/>
        <v>11</v>
      </c>
      <c r="P157">
        <f t="shared" si="42"/>
        <v>144</v>
      </c>
      <c r="R157">
        <v>155</v>
      </c>
      <c r="S157">
        <f t="shared" si="38"/>
        <v>1.5366351403390821E-3</v>
      </c>
      <c r="T157">
        <f t="shared" si="39"/>
        <v>114</v>
      </c>
      <c r="U157">
        <f t="shared" si="43"/>
        <v>41</v>
      </c>
      <c r="W157">
        <v>155</v>
      </c>
      <c r="X157">
        <f t="shared" si="40"/>
        <v>5.0207404042201809E-4</v>
      </c>
      <c r="Y157">
        <f t="shared" si="41"/>
        <v>54</v>
      </c>
      <c r="Z157">
        <f t="shared" si="44"/>
        <v>101</v>
      </c>
      <c r="AB157">
        <v>155</v>
      </c>
      <c r="AC157">
        <f t="shared" si="45"/>
        <v>0</v>
      </c>
      <c r="AD157">
        <f t="shared" si="46"/>
        <v>0</v>
      </c>
      <c r="AE157">
        <f t="shared" si="47"/>
        <v>155</v>
      </c>
      <c r="AG157">
        <v>155</v>
      </c>
      <c r="AH157">
        <f t="shared" si="48"/>
        <v>0</v>
      </c>
      <c r="AI157">
        <f t="shared" si="49"/>
        <v>0</v>
      </c>
      <c r="AJ157">
        <f t="shared" si="50"/>
        <v>155</v>
      </c>
    </row>
    <row r="158" spans="13:36" ht="15">
      <c r="M158">
        <v>156</v>
      </c>
      <c r="N158">
        <f t="shared" si="36"/>
        <v>2.0032051282051211E-4</v>
      </c>
      <c r="O158">
        <f t="shared" si="37"/>
        <v>11</v>
      </c>
      <c r="P158">
        <f t="shared" si="42"/>
        <v>145</v>
      </c>
      <c r="R158">
        <v>156</v>
      </c>
      <c r="S158">
        <f t="shared" si="38"/>
        <v>1.5898107140621676E-4</v>
      </c>
      <c r="T158">
        <f t="shared" si="39"/>
        <v>115</v>
      </c>
      <c r="U158">
        <f t="shared" si="43"/>
        <v>41</v>
      </c>
      <c r="W158">
        <v>156</v>
      </c>
      <c r="X158">
        <f t="shared" si="40"/>
        <v>2.7353246607694226E-3</v>
      </c>
      <c r="Y158">
        <f t="shared" si="41"/>
        <v>54</v>
      </c>
      <c r="Z158">
        <f t="shared" si="44"/>
        <v>102</v>
      </c>
      <c r="AB158">
        <v>156</v>
      </c>
      <c r="AC158">
        <f t="shared" si="45"/>
        <v>0</v>
      </c>
      <c r="AD158">
        <f t="shared" si="46"/>
        <v>0</v>
      </c>
      <c r="AE158">
        <f t="shared" si="47"/>
        <v>156</v>
      </c>
      <c r="AG158">
        <v>156</v>
      </c>
      <c r="AH158">
        <f t="shared" si="48"/>
        <v>0</v>
      </c>
      <c r="AI158">
        <f t="shared" si="49"/>
        <v>0</v>
      </c>
      <c r="AJ158">
        <f t="shared" si="50"/>
        <v>156</v>
      </c>
    </row>
    <row r="159" spans="13:36" ht="15">
      <c r="M159">
        <v>157</v>
      </c>
      <c r="N159">
        <f t="shared" si="36"/>
        <v>2.4880573248407811E-4</v>
      </c>
      <c r="O159">
        <f t="shared" si="37"/>
        <v>11</v>
      </c>
      <c r="P159">
        <f t="shared" si="42"/>
        <v>146</v>
      </c>
      <c r="R159">
        <v>157</v>
      </c>
      <c r="S159">
        <f t="shared" si="38"/>
        <v>1.8329970766323145E-3</v>
      </c>
      <c r="T159">
        <f t="shared" si="39"/>
        <v>116</v>
      </c>
      <c r="U159">
        <f t="shared" si="43"/>
        <v>41</v>
      </c>
      <c r="W159">
        <v>157</v>
      </c>
      <c r="X159">
        <f t="shared" si="40"/>
        <v>1.4293005229640277E-3</v>
      </c>
      <c r="Y159">
        <f t="shared" si="41"/>
        <v>55</v>
      </c>
      <c r="Z159">
        <f t="shared" si="44"/>
        <v>102</v>
      </c>
      <c r="AB159">
        <v>157</v>
      </c>
      <c r="AC159">
        <f t="shared" si="45"/>
        <v>0</v>
      </c>
      <c r="AD159">
        <f t="shared" si="46"/>
        <v>0</v>
      </c>
      <c r="AE159">
        <f t="shared" si="47"/>
        <v>157</v>
      </c>
      <c r="AG159">
        <v>157</v>
      </c>
      <c r="AH159">
        <f t="shared" si="48"/>
        <v>0</v>
      </c>
      <c r="AI159">
        <f t="shared" si="49"/>
        <v>0</v>
      </c>
      <c r="AJ159">
        <f t="shared" si="50"/>
        <v>157</v>
      </c>
    </row>
    <row r="160" spans="13:36" ht="15">
      <c r="M160">
        <v>158</v>
      </c>
      <c r="N160">
        <f t="shared" si="36"/>
        <v>6.9224683544304166E-4</v>
      </c>
      <c r="O160">
        <f t="shared" si="37"/>
        <v>11</v>
      </c>
      <c r="P160">
        <f t="shared" si="42"/>
        <v>147</v>
      </c>
      <c r="R160">
        <v>158</v>
      </c>
      <c r="S160">
        <f t="shared" si="38"/>
        <v>2.8432909182075639E-3</v>
      </c>
      <c r="T160">
        <f t="shared" si="39"/>
        <v>116</v>
      </c>
      <c r="U160">
        <f t="shared" si="43"/>
        <v>42</v>
      </c>
      <c r="W160">
        <v>158</v>
      </c>
      <c r="X160">
        <f t="shared" si="40"/>
        <v>7.8790499183073459E-4</v>
      </c>
      <c r="Y160">
        <f t="shared" si="41"/>
        <v>55</v>
      </c>
      <c r="Z160">
        <f t="shared" si="44"/>
        <v>103</v>
      </c>
      <c r="AB160">
        <v>158</v>
      </c>
      <c r="AC160">
        <f t="shared" si="45"/>
        <v>0</v>
      </c>
      <c r="AD160">
        <f t="shared" si="46"/>
        <v>0</v>
      </c>
      <c r="AE160">
        <f t="shared" si="47"/>
        <v>158</v>
      </c>
      <c r="AG160">
        <v>158</v>
      </c>
      <c r="AH160">
        <f t="shared" si="48"/>
        <v>0</v>
      </c>
      <c r="AI160">
        <f t="shared" si="49"/>
        <v>0</v>
      </c>
      <c r="AJ160">
        <f t="shared" si="50"/>
        <v>158</v>
      </c>
    </row>
    <row r="161" spans="13:36" ht="15">
      <c r="M161">
        <v>159</v>
      </c>
      <c r="N161">
        <f t="shared" si="36"/>
        <v>1.1301100628930832E-3</v>
      </c>
      <c r="O161">
        <f t="shared" si="37"/>
        <v>11</v>
      </c>
      <c r="P161">
        <f t="shared" si="42"/>
        <v>148</v>
      </c>
      <c r="R161">
        <v>159</v>
      </c>
      <c r="S161">
        <f t="shared" si="38"/>
        <v>1.1714495043074757E-3</v>
      </c>
      <c r="T161">
        <f t="shared" si="39"/>
        <v>117</v>
      </c>
      <c r="U161">
        <f t="shared" si="43"/>
        <v>42</v>
      </c>
      <c r="W161">
        <v>159</v>
      </c>
      <c r="X161">
        <f t="shared" si="40"/>
        <v>2.977221129080998E-3</v>
      </c>
      <c r="Y161">
        <f t="shared" si="41"/>
        <v>55</v>
      </c>
      <c r="Z161">
        <f t="shared" si="44"/>
        <v>104</v>
      </c>
      <c r="AB161">
        <v>159</v>
      </c>
      <c r="AC161">
        <f t="shared" si="45"/>
        <v>0</v>
      </c>
      <c r="AD161">
        <f t="shared" si="46"/>
        <v>0</v>
      </c>
      <c r="AE161">
        <f t="shared" si="47"/>
        <v>159</v>
      </c>
      <c r="AG161">
        <v>159</v>
      </c>
      <c r="AH161">
        <f t="shared" si="48"/>
        <v>0</v>
      </c>
      <c r="AI161">
        <f t="shared" si="49"/>
        <v>0</v>
      </c>
      <c r="AJ161">
        <f t="shared" si="50"/>
        <v>159</v>
      </c>
    </row>
    <row r="162" spans="13:36" ht="15">
      <c r="M162">
        <v>160</v>
      </c>
      <c r="N162">
        <f t="shared" si="36"/>
        <v>1.5624999999999944E-3</v>
      </c>
      <c r="O162">
        <f t="shared" si="37"/>
        <v>11</v>
      </c>
      <c r="P162">
        <f t="shared" si="42"/>
        <v>149</v>
      </c>
      <c r="R162">
        <v>160</v>
      </c>
      <c r="S162">
        <f t="shared" si="38"/>
        <v>4.7949389191903613E-4</v>
      </c>
      <c r="T162">
        <f t="shared" si="39"/>
        <v>118</v>
      </c>
      <c r="U162">
        <f t="shared" si="43"/>
        <v>42</v>
      </c>
      <c r="W162">
        <v>160</v>
      </c>
      <c r="X162">
        <f t="shared" si="40"/>
        <v>1.1108291853844099E-3</v>
      </c>
      <c r="Y162">
        <f t="shared" si="41"/>
        <v>56</v>
      </c>
      <c r="Z162">
        <f t="shared" si="44"/>
        <v>104</v>
      </c>
      <c r="AB162">
        <v>160</v>
      </c>
      <c r="AC162">
        <f t="shared" si="45"/>
        <v>0</v>
      </c>
      <c r="AD162">
        <f t="shared" si="46"/>
        <v>0</v>
      </c>
      <c r="AE162">
        <f t="shared" si="47"/>
        <v>160</v>
      </c>
      <c r="AG162">
        <v>160</v>
      </c>
      <c r="AH162">
        <f t="shared" si="48"/>
        <v>0</v>
      </c>
      <c r="AI162">
        <f t="shared" si="49"/>
        <v>0</v>
      </c>
      <c r="AJ162">
        <f t="shared" si="50"/>
        <v>160</v>
      </c>
    </row>
    <row r="163" spans="13:36" ht="15">
      <c r="M163">
        <v>161</v>
      </c>
      <c r="N163">
        <f t="shared" si="36"/>
        <v>1.9895186335403686E-3</v>
      </c>
      <c r="O163">
        <f t="shared" si="37"/>
        <v>11</v>
      </c>
      <c r="P163">
        <f t="shared" si="42"/>
        <v>150</v>
      </c>
      <c r="R163">
        <v>161</v>
      </c>
      <c r="S163">
        <f t="shared" si="38"/>
        <v>2.1099286745276391E-3</v>
      </c>
      <c r="T163">
        <f t="shared" si="39"/>
        <v>119</v>
      </c>
      <c r="U163">
        <f t="shared" si="43"/>
        <v>42</v>
      </c>
      <c r="W163">
        <v>161</v>
      </c>
      <c r="X163">
        <f t="shared" si="40"/>
        <v>1.0630838580938384E-3</v>
      </c>
      <c r="Y163">
        <f t="shared" si="41"/>
        <v>56</v>
      </c>
      <c r="Z163">
        <f t="shared" si="44"/>
        <v>105</v>
      </c>
      <c r="AB163">
        <v>161</v>
      </c>
      <c r="AC163">
        <f t="shared" si="45"/>
        <v>0</v>
      </c>
      <c r="AD163">
        <f t="shared" si="46"/>
        <v>0</v>
      </c>
      <c r="AE163">
        <f t="shared" si="47"/>
        <v>161</v>
      </c>
      <c r="AG163">
        <v>161</v>
      </c>
      <c r="AH163">
        <f t="shared" si="48"/>
        <v>0</v>
      </c>
      <c r="AI163">
        <f t="shared" si="49"/>
        <v>0</v>
      </c>
      <c r="AJ163">
        <f t="shared" si="50"/>
        <v>161</v>
      </c>
    </row>
    <row r="164" spans="13:36" ht="15">
      <c r="M164">
        <v>162</v>
      </c>
      <c r="N164">
        <f t="shared" si="36"/>
        <v>2.4112654320987692E-3</v>
      </c>
      <c r="O164">
        <f t="shared" si="37"/>
        <v>11</v>
      </c>
      <c r="P164">
        <f t="shared" si="42"/>
        <v>151</v>
      </c>
      <c r="R164">
        <v>162</v>
      </c>
      <c r="S164">
        <f t="shared" si="38"/>
        <v>2.4526048735130646E-3</v>
      </c>
      <c r="T164">
        <f t="shared" si="39"/>
        <v>119</v>
      </c>
      <c r="U164">
        <f t="shared" si="43"/>
        <v>43</v>
      </c>
      <c r="W164">
        <v>162</v>
      </c>
      <c r="X164">
        <f t="shared" si="40"/>
        <v>2.9626810372362922E-3</v>
      </c>
      <c r="Y164">
        <f t="shared" si="41"/>
        <v>57</v>
      </c>
      <c r="Z164">
        <f t="shared" si="44"/>
        <v>105</v>
      </c>
      <c r="AB164">
        <v>162</v>
      </c>
      <c r="AC164">
        <f t="shared" si="45"/>
        <v>0</v>
      </c>
      <c r="AD164">
        <f t="shared" si="46"/>
        <v>0</v>
      </c>
      <c r="AE164">
        <f t="shared" si="47"/>
        <v>162</v>
      </c>
      <c r="AG164">
        <v>162</v>
      </c>
      <c r="AH164">
        <f t="shared" si="48"/>
        <v>0</v>
      </c>
      <c r="AI164">
        <f t="shared" si="49"/>
        <v>0</v>
      </c>
      <c r="AJ164">
        <f t="shared" si="50"/>
        <v>162</v>
      </c>
    </row>
    <row r="165" spans="13:36" ht="15">
      <c r="M165">
        <v>163</v>
      </c>
      <c r="N165">
        <f t="shared" si="36"/>
        <v>2.8278374233128845E-3</v>
      </c>
      <c r="O165">
        <f t="shared" si="37"/>
        <v>11</v>
      </c>
      <c r="P165">
        <f t="shared" si="42"/>
        <v>152</v>
      </c>
      <c r="R165">
        <v>163</v>
      </c>
      <c r="S165">
        <f t="shared" si="38"/>
        <v>8.2418708967613163E-4</v>
      </c>
      <c r="T165">
        <f t="shared" si="39"/>
        <v>120</v>
      </c>
      <c r="U165">
        <f t="shared" si="43"/>
        <v>43</v>
      </c>
      <c r="W165">
        <v>163</v>
      </c>
      <c r="X165">
        <f t="shared" si="40"/>
        <v>8.0408071912674295E-4</v>
      </c>
      <c r="Y165">
        <f t="shared" si="41"/>
        <v>57</v>
      </c>
      <c r="Z165">
        <f t="shared" si="44"/>
        <v>106</v>
      </c>
      <c r="AB165">
        <v>163</v>
      </c>
      <c r="AC165">
        <f t="shared" si="45"/>
        <v>0</v>
      </c>
      <c r="AD165">
        <f t="shared" si="46"/>
        <v>0</v>
      </c>
      <c r="AE165">
        <f t="shared" si="47"/>
        <v>163</v>
      </c>
      <c r="AG165">
        <v>163</v>
      </c>
      <c r="AH165">
        <f t="shared" si="48"/>
        <v>0</v>
      </c>
      <c r="AI165">
        <f t="shared" si="49"/>
        <v>0</v>
      </c>
      <c r="AJ165">
        <f t="shared" si="50"/>
        <v>163</v>
      </c>
    </row>
    <row r="166" spans="13:36" ht="15">
      <c r="M166">
        <v>164</v>
      </c>
      <c r="N166">
        <f t="shared" si="36"/>
        <v>2.8582317073170688E-3</v>
      </c>
      <c r="O166">
        <f t="shared" si="37"/>
        <v>12</v>
      </c>
      <c r="P166">
        <f t="shared" si="42"/>
        <v>152</v>
      </c>
      <c r="R166">
        <v>164</v>
      </c>
      <c r="S166">
        <f t="shared" si="38"/>
        <v>7.8437194069946869E-4</v>
      </c>
      <c r="T166">
        <f t="shared" si="39"/>
        <v>121</v>
      </c>
      <c r="U166">
        <f t="shared" si="43"/>
        <v>43</v>
      </c>
      <c r="W166">
        <v>164</v>
      </c>
      <c r="X166">
        <f t="shared" si="40"/>
        <v>1.3281952048594947E-3</v>
      </c>
      <c r="Y166">
        <f t="shared" si="41"/>
        <v>57</v>
      </c>
      <c r="Z166">
        <f t="shared" si="44"/>
        <v>107</v>
      </c>
      <c r="AB166">
        <v>164</v>
      </c>
      <c r="AC166">
        <f t="shared" si="45"/>
        <v>0</v>
      </c>
      <c r="AD166">
        <f t="shared" si="46"/>
        <v>0</v>
      </c>
      <c r="AE166">
        <f t="shared" si="47"/>
        <v>164</v>
      </c>
      <c r="AG166">
        <v>164</v>
      </c>
      <c r="AH166">
        <f t="shared" si="48"/>
        <v>0</v>
      </c>
      <c r="AI166">
        <f t="shared" si="49"/>
        <v>0</v>
      </c>
      <c r="AJ166">
        <f t="shared" si="50"/>
        <v>164</v>
      </c>
    </row>
    <row r="167" spans="13:36" ht="15">
      <c r="M167">
        <v>165</v>
      </c>
      <c r="N167">
        <f t="shared" si="36"/>
        <v>2.4147727272727237E-3</v>
      </c>
      <c r="O167">
        <f t="shared" si="37"/>
        <v>12</v>
      </c>
      <c r="P167">
        <f t="shared" si="42"/>
        <v>153</v>
      </c>
      <c r="R167">
        <v>165</v>
      </c>
      <c r="S167">
        <f t="shared" si="38"/>
        <v>2.3734332858583729E-3</v>
      </c>
      <c r="T167">
        <f t="shared" si="39"/>
        <v>122</v>
      </c>
      <c r="U167">
        <f t="shared" si="43"/>
        <v>43</v>
      </c>
      <c r="W167">
        <v>165</v>
      </c>
      <c r="X167">
        <f t="shared" si="40"/>
        <v>2.6259807005359348E-3</v>
      </c>
      <c r="Y167">
        <f t="shared" si="41"/>
        <v>58</v>
      </c>
      <c r="Z167">
        <f t="shared" si="44"/>
        <v>107</v>
      </c>
      <c r="AB167">
        <v>165</v>
      </c>
      <c r="AC167">
        <f t="shared" si="45"/>
        <v>0</v>
      </c>
      <c r="AD167">
        <f t="shared" si="46"/>
        <v>0</v>
      </c>
      <c r="AE167">
        <f t="shared" si="47"/>
        <v>165</v>
      </c>
      <c r="AG167">
        <v>165</v>
      </c>
      <c r="AH167">
        <f t="shared" si="48"/>
        <v>0</v>
      </c>
      <c r="AI167">
        <f t="shared" si="49"/>
        <v>0</v>
      </c>
      <c r="AJ167">
        <f t="shared" si="50"/>
        <v>165</v>
      </c>
    </row>
    <row r="168" spans="13:36" ht="15">
      <c r="M168">
        <v>166</v>
      </c>
      <c r="N168">
        <f t="shared" si="36"/>
        <v>1.9766566265060209E-3</v>
      </c>
      <c r="O168">
        <f t="shared" si="37"/>
        <v>12</v>
      </c>
      <c r="P168">
        <f t="shared" si="42"/>
        <v>154</v>
      </c>
      <c r="R168">
        <v>166</v>
      </c>
      <c r="S168">
        <f t="shared" si="38"/>
        <v>2.0807470719363952E-3</v>
      </c>
      <c r="T168">
        <f t="shared" si="39"/>
        <v>122</v>
      </c>
      <c r="U168">
        <f t="shared" si="43"/>
        <v>44</v>
      </c>
      <c r="W168">
        <v>166</v>
      </c>
      <c r="X168">
        <f t="shared" si="40"/>
        <v>5.0841954683022994E-4</v>
      </c>
      <c r="Y168">
        <f t="shared" si="41"/>
        <v>58</v>
      </c>
      <c r="Z168">
        <f t="shared" si="44"/>
        <v>108</v>
      </c>
      <c r="AB168">
        <v>166</v>
      </c>
      <c r="AC168">
        <f t="shared" si="45"/>
        <v>0</v>
      </c>
      <c r="AD168">
        <f t="shared" si="46"/>
        <v>0</v>
      </c>
      <c r="AE168">
        <f t="shared" si="47"/>
        <v>166</v>
      </c>
      <c r="AG168">
        <v>166</v>
      </c>
      <c r="AH168">
        <f t="shared" si="48"/>
        <v>0</v>
      </c>
      <c r="AI168">
        <f t="shared" si="49"/>
        <v>0</v>
      </c>
      <c r="AJ168">
        <f t="shared" si="50"/>
        <v>166</v>
      </c>
    </row>
    <row r="169" spans="13:36" ht="15">
      <c r="M169">
        <v>167</v>
      </c>
      <c r="N169">
        <f t="shared" si="36"/>
        <v>1.543787425149698E-3</v>
      </c>
      <c r="O169">
        <f t="shared" si="37"/>
        <v>12</v>
      </c>
      <c r="P169">
        <f t="shared" si="42"/>
        <v>155</v>
      </c>
      <c r="R169">
        <v>167</v>
      </c>
      <c r="S169">
        <f t="shared" si="38"/>
        <v>4.9356000029654457E-4</v>
      </c>
      <c r="T169">
        <f t="shared" si="39"/>
        <v>123</v>
      </c>
      <c r="U169">
        <f t="shared" si="43"/>
        <v>44</v>
      </c>
      <c r="W169">
        <v>167</v>
      </c>
      <c r="X169">
        <f t="shared" si="40"/>
        <v>1.5837815930586641E-3</v>
      </c>
      <c r="Y169">
        <f t="shared" si="41"/>
        <v>58</v>
      </c>
      <c r="Z169">
        <f t="shared" si="44"/>
        <v>109</v>
      </c>
      <c r="AB169">
        <v>167</v>
      </c>
      <c r="AC169">
        <f t="shared" si="45"/>
        <v>0</v>
      </c>
      <c r="AD169">
        <f t="shared" si="46"/>
        <v>0</v>
      </c>
      <c r="AE169">
        <f t="shared" si="47"/>
        <v>167</v>
      </c>
      <c r="AG169">
        <v>167</v>
      </c>
      <c r="AH169">
        <f t="shared" si="48"/>
        <v>0</v>
      </c>
      <c r="AI169">
        <f t="shared" si="49"/>
        <v>0</v>
      </c>
      <c r="AJ169">
        <f t="shared" si="50"/>
        <v>167</v>
      </c>
    </row>
    <row r="170" spans="13:36" ht="15">
      <c r="M170">
        <v>168</v>
      </c>
      <c r="N170">
        <f t="shared" si="36"/>
        <v>1.1160714285714246E-3</v>
      </c>
      <c r="O170">
        <f t="shared" si="37"/>
        <v>12</v>
      </c>
      <c r="P170">
        <f t="shared" si="42"/>
        <v>156</v>
      </c>
      <c r="R170">
        <v>168</v>
      </c>
      <c r="S170">
        <f t="shared" si="38"/>
        <v>1.0747319871571293E-3</v>
      </c>
      <c r="T170">
        <f t="shared" si="39"/>
        <v>124</v>
      </c>
      <c r="U170">
        <f t="shared" si="43"/>
        <v>44</v>
      </c>
      <c r="W170">
        <v>168</v>
      </c>
      <c r="X170">
        <f t="shared" si="40"/>
        <v>2.3013053758605961E-3</v>
      </c>
      <c r="Y170">
        <f t="shared" si="41"/>
        <v>59</v>
      </c>
      <c r="Z170">
        <f t="shared" si="44"/>
        <v>109</v>
      </c>
      <c r="AB170">
        <v>168</v>
      </c>
      <c r="AC170">
        <f t="shared" si="45"/>
        <v>0</v>
      </c>
      <c r="AD170">
        <f t="shared" si="46"/>
        <v>0</v>
      </c>
      <c r="AE170">
        <f t="shared" si="47"/>
        <v>168</v>
      </c>
      <c r="AG170">
        <v>168</v>
      </c>
      <c r="AH170">
        <f t="shared" si="48"/>
        <v>0</v>
      </c>
      <c r="AI170">
        <f t="shared" si="49"/>
        <v>0</v>
      </c>
      <c r="AJ170">
        <f t="shared" si="50"/>
        <v>168</v>
      </c>
    </row>
    <row r="171" spans="13:36" ht="15">
      <c r="M171">
        <v>169</v>
      </c>
      <c r="N171">
        <f t="shared" si="36"/>
        <v>6.9341715976331542E-4</v>
      </c>
      <c r="O171">
        <f t="shared" si="37"/>
        <v>12</v>
      </c>
      <c r="P171">
        <f t="shared" si="42"/>
        <v>157</v>
      </c>
      <c r="R171">
        <v>169</v>
      </c>
      <c r="S171">
        <f t="shared" si="38"/>
        <v>2.6244643061201778E-3</v>
      </c>
      <c r="T171">
        <f t="shared" si="39"/>
        <v>125</v>
      </c>
      <c r="U171">
        <f t="shared" si="43"/>
        <v>44</v>
      </c>
      <c r="W171">
        <v>169</v>
      </c>
      <c r="X171">
        <f t="shared" si="40"/>
        <v>2.2325522088739724E-4</v>
      </c>
      <c r="Y171">
        <f t="shared" si="41"/>
        <v>59</v>
      </c>
      <c r="Z171">
        <f t="shared" si="44"/>
        <v>110</v>
      </c>
      <c r="AB171">
        <v>169</v>
      </c>
      <c r="AC171">
        <f t="shared" si="45"/>
        <v>0</v>
      </c>
      <c r="AD171">
        <f t="shared" si="46"/>
        <v>0</v>
      </c>
      <c r="AE171">
        <f t="shared" si="47"/>
        <v>169</v>
      </c>
      <c r="AG171">
        <v>169</v>
      </c>
      <c r="AH171">
        <f t="shared" si="48"/>
        <v>0</v>
      </c>
      <c r="AI171">
        <f t="shared" si="49"/>
        <v>0</v>
      </c>
      <c r="AJ171">
        <f t="shared" si="50"/>
        <v>169</v>
      </c>
    </row>
    <row r="172" spans="13:36" ht="15">
      <c r="M172">
        <v>170</v>
      </c>
      <c r="N172">
        <f t="shared" si="36"/>
        <v>2.7573529411764608E-4</v>
      </c>
      <c r="O172">
        <f t="shared" si="37"/>
        <v>12</v>
      </c>
      <c r="P172">
        <f t="shared" si="42"/>
        <v>158</v>
      </c>
      <c r="R172">
        <v>170</v>
      </c>
      <c r="S172">
        <f t="shared" si="38"/>
        <v>1.7263884610221325E-3</v>
      </c>
      <c r="T172">
        <f t="shared" si="39"/>
        <v>125</v>
      </c>
      <c r="U172">
        <f t="shared" si="43"/>
        <v>45</v>
      </c>
      <c r="W172">
        <v>170</v>
      </c>
      <c r="X172">
        <f t="shared" si="40"/>
        <v>1.830347285203815E-3</v>
      </c>
      <c r="Y172">
        <f t="shared" si="41"/>
        <v>59</v>
      </c>
      <c r="Z172">
        <f t="shared" si="44"/>
        <v>111</v>
      </c>
      <c r="AB172">
        <v>170</v>
      </c>
      <c r="AC172">
        <f t="shared" si="45"/>
        <v>0</v>
      </c>
      <c r="AD172">
        <f t="shared" si="46"/>
        <v>0</v>
      </c>
      <c r="AE172">
        <f t="shared" si="47"/>
        <v>170</v>
      </c>
      <c r="AG172">
        <v>170</v>
      </c>
      <c r="AH172">
        <f t="shared" si="48"/>
        <v>0</v>
      </c>
      <c r="AI172">
        <f t="shared" si="49"/>
        <v>0</v>
      </c>
      <c r="AJ172">
        <f t="shared" si="50"/>
        <v>170</v>
      </c>
    </row>
    <row r="173" spans="13:36" ht="15">
      <c r="M173">
        <v>171</v>
      </c>
      <c r="N173">
        <f t="shared" si="36"/>
        <v>1.3706140350877583E-4</v>
      </c>
      <c r="O173">
        <f t="shared" si="37"/>
        <v>12</v>
      </c>
      <c r="P173">
        <f t="shared" si="42"/>
        <v>159</v>
      </c>
      <c r="R173">
        <v>171</v>
      </c>
      <c r="S173">
        <f t="shared" si="38"/>
        <v>1.7840084492315444E-4</v>
      </c>
      <c r="T173">
        <f t="shared" si="39"/>
        <v>126</v>
      </c>
      <c r="U173">
        <f t="shared" si="43"/>
        <v>45</v>
      </c>
      <c r="W173">
        <v>171</v>
      </c>
      <c r="X173">
        <f t="shared" si="40"/>
        <v>1.988022167840553E-3</v>
      </c>
      <c r="Y173">
        <f t="shared" si="41"/>
        <v>60</v>
      </c>
      <c r="Z173">
        <f t="shared" si="44"/>
        <v>111</v>
      </c>
      <c r="AB173">
        <v>171</v>
      </c>
      <c r="AC173">
        <f t="shared" si="45"/>
        <v>0</v>
      </c>
      <c r="AD173">
        <f t="shared" si="46"/>
        <v>0</v>
      </c>
      <c r="AE173">
        <f t="shared" si="47"/>
        <v>171</v>
      </c>
      <c r="AG173">
        <v>171</v>
      </c>
      <c r="AH173">
        <f t="shared" si="48"/>
        <v>0</v>
      </c>
      <c r="AI173">
        <f t="shared" si="49"/>
        <v>0</v>
      </c>
      <c r="AJ173">
        <f t="shared" si="50"/>
        <v>171</v>
      </c>
    </row>
    <row r="174" spans="13:36" ht="15">
      <c r="M174">
        <v>172</v>
      </c>
      <c r="N174">
        <f t="shared" si="36"/>
        <v>5.4505813953488469E-4</v>
      </c>
      <c r="O174">
        <f t="shared" si="37"/>
        <v>12</v>
      </c>
      <c r="P174">
        <f t="shared" si="42"/>
        <v>160</v>
      </c>
      <c r="R174">
        <v>172</v>
      </c>
      <c r="S174">
        <f t="shared" si="38"/>
        <v>1.351586915174785E-3</v>
      </c>
      <c r="T174">
        <f t="shared" si="39"/>
        <v>127</v>
      </c>
      <c r="U174">
        <f t="shared" si="43"/>
        <v>45</v>
      </c>
      <c r="W174">
        <v>172</v>
      </c>
      <c r="X174">
        <f t="shared" si="40"/>
        <v>5.1961512289977474E-5</v>
      </c>
      <c r="Y174">
        <f t="shared" si="41"/>
        <v>60</v>
      </c>
      <c r="Z174">
        <f t="shared" si="44"/>
        <v>112</v>
      </c>
      <c r="AB174">
        <v>172</v>
      </c>
      <c r="AC174">
        <f t="shared" si="45"/>
        <v>0</v>
      </c>
      <c r="AD174">
        <f t="shared" si="46"/>
        <v>0</v>
      </c>
      <c r="AE174">
        <f t="shared" si="47"/>
        <v>172</v>
      </c>
      <c r="AG174">
        <v>172</v>
      </c>
      <c r="AH174">
        <f t="shared" si="48"/>
        <v>0</v>
      </c>
      <c r="AI174">
        <f t="shared" si="49"/>
        <v>0</v>
      </c>
      <c r="AJ174">
        <f t="shared" si="50"/>
        <v>172</v>
      </c>
    </row>
    <row r="175" spans="13:36" ht="15">
      <c r="M175">
        <v>173</v>
      </c>
      <c r="N175">
        <f t="shared" si="36"/>
        <v>9.4833815028902424E-4</v>
      </c>
      <c r="O175">
        <f t="shared" si="37"/>
        <v>12</v>
      </c>
      <c r="P175">
        <f t="shared" si="42"/>
        <v>161</v>
      </c>
      <c r="R175">
        <v>173</v>
      </c>
      <c r="S175">
        <f t="shared" si="38"/>
        <v>2.8638869555027702E-3</v>
      </c>
      <c r="T175">
        <f t="shared" si="39"/>
        <v>128</v>
      </c>
      <c r="U175">
        <f t="shared" si="43"/>
        <v>45</v>
      </c>
      <c r="W175">
        <v>173</v>
      </c>
      <c r="X175">
        <f t="shared" si="40"/>
        <v>2.0683615660606613E-3</v>
      </c>
      <c r="Y175">
        <f t="shared" si="41"/>
        <v>60</v>
      </c>
      <c r="Z175">
        <f t="shared" si="44"/>
        <v>113</v>
      </c>
      <c r="AB175">
        <v>173</v>
      </c>
      <c r="AC175">
        <f t="shared" si="45"/>
        <v>0</v>
      </c>
      <c r="AD175">
        <f t="shared" si="46"/>
        <v>0</v>
      </c>
      <c r="AE175">
        <f t="shared" si="47"/>
        <v>173</v>
      </c>
      <c r="AG175">
        <v>173</v>
      </c>
      <c r="AH175">
        <f t="shared" si="48"/>
        <v>0</v>
      </c>
      <c r="AI175">
        <f t="shared" si="49"/>
        <v>0</v>
      </c>
      <c r="AJ175">
        <f t="shared" si="50"/>
        <v>173</v>
      </c>
    </row>
    <row r="176" spans="13:36" ht="15">
      <c r="M176">
        <v>174</v>
      </c>
      <c r="N176">
        <f t="shared" si="36"/>
        <v>1.3469827586206906E-3</v>
      </c>
      <c r="O176">
        <f t="shared" si="37"/>
        <v>12</v>
      </c>
      <c r="P176">
        <f t="shared" si="42"/>
        <v>162</v>
      </c>
      <c r="R176">
        <v>174</v>
      </c>
      <c r="S176">
        <f t="shared" si="38"/>
        <v>1.3883222000350415E-3</v>
      </c>
      <c r="T176">
        <f t="shared" si="39"/>
        <v>128</v>
      </c>
      <c r="U176">
        <f t="shared" si="43"/>
        <v>46</v>
      </c>
      <c r="W176">
        <v>174</v>
      </c>
      <c r="X176">
        <f t="shared" si="40"/>
        <v>1.685541829062609E-3</v>
      </c>
      <c r="Y176">
        <f t="shared" si="41"/>
        <v>61</v>
      </c>
      <c r="Z176">
        <f t="shared" si="44"/>
        <v>113</v>
      </c>
      <c r="AB176">
        <v>174</v>
      </c>
      <c r="AC176">
        <f t="shared" si="45"/>
        <v>0</v>
      </c>
      <c r="AD176">
        <f t="shared" si="46"/>
        <v>0</v>
      </c>
      <c r="AE176">
        <f t="shared" si="47"/>
        <v>174</v>
      </c>
      <c r="AG176">
        <v>174</v>
      </c>
      <c r="AH176">
        <f t="shared" si="48"/>
        <v>0</v>
      </c>
      <c r="AI176">
        <f t="shared" si="49"/>
        <v>0</v>
      </c>
      <c r="AJ176">
        <f t="shared" si="50"/>
        <v>174</v>
      </c>
    </row>
    <row r="177" spans="13:36" ht="15">
      <c r="M177">
        <v>175</v>
      </c>
      <c r="N177">
        <f t="shared" si="36"/>
        <v>1.7410714285714252E-3</v>
      </c>
      <c r="O177">
        <f t="shared" si="37"/>
        <v>12</v>
      </c>
      <c r="P177">
        <f t="shared" si="42"/>
        <v>163</v>
      </c>
      <c r="R177">
        <v>175</v>
      </c>
      <c r="S177">
        <f t="shared" si="38"/>
        <v>1.2235103477609144E-4</v>
      </c>
      <c r="T177">
        <f t="shared" si="39"/>
        <v>129</v>
      </c>
      <c r="U177">
        <f t="shared" si="43"/>
        <v>46</v>
      </c>
      <c r="W177">
        <v>175</v>
      </c>
      <c r="X177">
        <f t="shared" si="40"/>
        <v>3.177422431869803E-4</v>
      </c>
      <c r="Y177">
        <f t="shared" si="41"/>
        <v>61</v>
      </c>
      <c r="Z177">
        <f t="shared" si="44"/>
        <v>114</v>
      </c>
      <c r="AB177">
        <v>175</v>
      </c>
      <c r="AC177">
        <f t="shared" si="45"/>
        <v>0</v>
      </c>
      <c r="AD177">
        <f t="shared" si="46"/>
        <v>0</v>
      </c>
      <c r="AE177">
        <f t="shared" si="47"/>
        <v>175</v>
      </c>
      <c r="AG177">
        <v>175</v>
      </c>
      <c r="AH177">
        <f t="shared" si="48"/>
        <v>0</v>
      </c>
      <c r="AI177">
        <f t="shared" si="49"/>
        <v>0</v>
      </c>
      <c r="AJ177">
        <f t="shared" si="50"/>
        <v>175</v>
      </c>
    </row>
    <row r="178" spans="13:36" ht="15">
      <c r="M178">
        <v>176</v>
      </c>
      <c r="N178">
        <f t="shared" si="36"/>
        <v>2.1306818181818232E-3</v>
      </c>
      <c r="O178">
        <f t="shared" si="37"/>
        <v>12</v>
      </c>
      <c r="P178">
        <f t="shared" si="42"/>
        <v>164</v>
      </c>
      <c r="R178">
        <v>176</v>
      </c>
      <c r="S178">
        <f t="shared" si="38"/>
        <v>1.6158575282826382E-3</v>
      </c>
      <c r="T178">
        <f t="shared" si="39"/>
        <v>130</v>
      </c>
      <c r="U178">
        <f t="shared" si="43"/>
        <v>46</v>
      </c>
      <c r="W178">
        <v>176</v>
      </c>
      <c r="X178">
        <f t="shared" si="40"/>
        <v>2.2982617237064518E-3</v>
      </c>
      <c r="Y178">
        <f t="shared" si="41"/>
        <v>61</v>
      </c>
      <c r="Z178">
        <f t="shared" si="44"/>
        <v>115</v>
      </c>
      <c r="AB178">
        <v>176</v>
      </c>
      <c r="AC178">
        <f t="shared" si="45"/>
        <v>0</v>
      </c>
      <c r="AD178">
        <f t="shared" si="46"/>
        <v>0</v>
      </c>
      <c r="AE178">
        <f t="shared" si="47"/>
        <v>176</v>
      </c>
      <c r="AG178">
        <v>176</v>
      </c>
      <c r="AH178">
        <f t="shared" si="48"/>
        <v>0</v>
      </c>
      <c r="AI178">
        <f t="shared" si="49"/>
        <v>0</v>
      </c>
      <c r="AJ178">
        <f t="shared" si="50"/>
        <v>176</v>
      </c>
    </row>
    <row r="179" spans="13:36" ht="15">
      <c r="M179">
        <v>177</v>
      </c>
      <c r="N179">
        <f t="shared" si="36"/>
        <v>2.5158898305084748E-3</v>
      </c>
      <c r="O179">
        <f t="shared" si="37"/>
        <v>12</v>
      </c>
      <c r="P179">
        <f t="shared" si="42"/>
        <v>165</v>
      </c>
      <c r="R179">
        <v>177</v>
      </c>
      <c r="S179">
        <f t="shared" si="38"/>
        <v>2.5572292719228118E-3</v>
      </c>
      <c r="T179">
        <f t="shared" si="39"/>
        <v>130</v>
      </c>
      <c r="U179">
        <f t="shared" si="43"/>
        <v>47</v>
      </c>
      <c r="W179">
        <v>177</v>
      </c>
      <c r="X179">
        <f t="shared" si="40"/>
        <v>1.3933150610906386E-3</v>
      </c>
      <c r="Y179">
        <f t="shared" si="41"/>
        <v>62</v>
      </c>
      <c r="Z179">
        <f t="shared" si="44"/>
        <v>115</v>
      </c>
      <c r="AB179">
        <v>177</v>
      </c>
      <c r="AC179">
        <f t="shared" si="45"/>
        <v>0</v>
      </c>
      <c r="AD179">
        <f t="shared" si="46"/>
        <v>0</v>
      </c>
      <c r="AE179">
        <f t="shared" si="47"/>
        <v>177</v>
      </c>
      <c r="AG179">
        <v>177</v>
      </c>
      <c r="AH179">
        <f t="shared" si="48"/>
        <v>0</v>
      </c>
      <c r="AI179">
        <f t="shared" si="49"/>
        <v>0</v>
      </c>
      <c r="AJ179">
        <f t="shared" si="50"/>
        <v>177</v>
      </c>
    </row>
    <row r="180" spans="13:36" ht="15">
      <c r="M180">
        <v>178</v>
      </c>
      <c r="N180">
        <f t="shared" si="36"/>
        <v>2.7212078651685373E-3</v>
      </c>
      <c r="O180">
        <f t="shared" si="37"/>
        <v>13</v>
      </c>
      <c r="P180">
        <f t="shared" si="42"/>
        <v>165</v>
      </c>
      <c r="R180">
        <v>178</v>
      </c>
      <c r="S180">
        <f t="shared" si="38"/>
        <v>1.0654499283057062E-3</v>
      </c>
      <c r="T180">
        <f t="shared" si="39"/>
        <v>131</v>
      </c>
      <c r="U180">
        <f t="shared" si="43"/>
        <v>47</v>
      </c>
      <c r="W180">
        <v>178</v>
      </c>
      <c r="X180">
        <f t="shared" si="40"/>
        <v>5.7456407304251611E-4</v>
      </c>
      <c r="Y180">
        <f t="shared" si="41"/>
        <v>62</v>
      </c>
      <c r="Z180">
        <f t="shared" si="44"/>
        <v>116</v>
      </c>
      <c r="AB180">
        <v>178</v>
      </c>
      <c r="AC180">
        <f t="shared" si="45"/>
        <v>0</v>
      </c>
      <c r="AD180">
        <f t="shared" si="46"/>
        <v>0</v>
      </c>
      <c r="AE180">
        <f t="shared" si="47"/>
        <v>178</v>
      </c>
      <c r="AG180">
        <v>178</v>
      </c>
      <c r="AH180">
        <f t="shared" si="48"/>
        <v>0</v>
      </c>
      <c r="AI180">
        <f t="shared" si="49"/>
        <v>0</v>
      </c>
      <c r="AJ180">
        <f t="shared" si="50"/>
        <v>178</v>
      </c>
    </row>
    <row r="181" spans="13:36" ht="15">
      <c r="M181">
        <v>179</v>
      </c>
      <c r="N181">
        <f t="shared" si="36"/>
        <v>2.313198324022353E-3</v>
      </c>
      <c r="O181">
        <f t="shared" si="37"/>
        <v>13</v>
      </c>
      <c r="P181">
        <f t="shared" si="42"/>
        <v>166</v>
      </c>
      <c r="R181">
        <v>179</v>
      </c>
      <c r="S181">
        <f t="shared" si="38"/>
        <v>4.0966148968435423E-4</v>
      </c>
      <c r="T181">
        <f t="shared" si="39"/>
        <v>132</v>
      </c>
      <c r="U181">
        <f t="shared" si="43"/>
        <v>47</v>
      </c>
      <c r="W181">
        <v>179</v>
      </c>
      <c r="X181">
        <f t="shared" si="40"/>
        <v>2.520455730816662E-3</v>
      </c>
      <c r="Y181">
        <f t="shared" si="41"/>
        <v>62</v>
      </c>
      <c r="Z181">
        <f t="shared" si="44"/>
        <v>117</v>
      </c>
      <c r="AB181">
        <v>179</v>
      </c>
      <c r="AC181">
        <f t="shared" si="45"/>
        <v>0</v>
      </c>
      <c r="AD181">
        <f t="shared" si="46"/>
        <v>0</v>
      </c>
      <c r="AE181">
        <f t="shared" si="47"/>
        <v>179</v>
      </c>
      <c r="AG181">
        <v>179</v>
      </c>
      <c r="AH181">
        <f t="shared" si="48"/>
        <v>0</v>
      </c>
      <c r="AI181">
        <f t="shared" si="49"/>
        <v>0</v>
      </c>
      <c r="AJ181">
        <f t="shared" si="50"/>
        <v>179</v>
      </c>
    </row>
    <row r="182" spans="13:36" ht="15">
      <c r="M182">
        <v>180</v>
      </c>
      <c r="N182">
        <f t="shared" si="36"/>
        <v>1.9097222222222154E-3</v>
      </c>
      <c r="O182">
        <f t="shared" si="37"/>
        <v>13</v>
      </c>
      <c r="P182">
        <f t="shared" si="42"/>
        <v>167</v>
      </c>
      <c r="R182">
        <v>180</v>
      </c>
      <c r="S182">
        <f t="shared" si="38"/>
        <v>1.8683827808079201E-3</v>
      </c>
      <c r="T182">
        <f t="shared" si="39"/>
        <v>133</v>
      </c>
      <c r="U182">
        <f t="shared" si="43"/>
        <v>47</v>
      </c>
      <c r="W182">
        <v>180</v>
      </c>
      <c r="X182">
        <f t="shared" si="40"/>
        <v>1.1108291853844099E-3</v>
      </c>
      <c r="Y182">
        <f t="shared" si="41"/>
        <v>63</v>
      </c>
      <c r="Z182">
        <f t="shared" si="44"/>
        <v>117</v>
      </c>
      <c r="AB182">
        <v>180</v>
      </c>
      <c r="AC182">
        <f t="shared" si="45"/>
        <v>0</v>
      </c>
      <c r="AD182">
        <f t="shared" si="46"/>
        <v>0</v>
      </c>
      <c r="AE182">
        <f t="shared" si="47"/>
        <v>180</v>
      </c>
      <c r="AG182">
        <v>180</v>
      </c>
      <c r="AH182">
        <f t="shared" si="48"/>
        <v>0</v>
      </c>
      <c r="AI182">
        <f t="shared" si="49"/>
        <v>0</v>
      </c>
      <c r="AJ182">
        <f t="shared" si="50"/>
        <v>180</v>
      </c>
    </row>
    <row r="183" spans="13:36" ht="15">
      <c r="M183">
        <v>181</v>
      </c>
      <c r="N183">
        <f t="shared" si="36"/>
        <v>1.5107044198894998E-3</v>
      </c>
      <c r="O183">
        <f t="shared" si="37"/>
        <v>13</v>
      </c>
      <c r="P183">
        <f t="shared" si="42"/>
        <v>168</v>
      </c>
      <c r="R183">
        <v>181</v>
      </c>
      <c r="S183">
        <f t="shared" si="38"/>
        <v>2.2138762738268536E-3</v>
      </c>
      <c r="T183">
        <f t="shared" si="39"/>
        <v>133</v>
      </c>
      <c r="U183">
        <f t="shared" si="43"/>
        <v>48</v>
      </c>
      <c r="W183">
        <v>181</v>
      </c>
      <c r="X183">
        <f t="shared" si="40"/>
        <v>8.2287247207413206E-4</v>
      </c>
      <c r="Y183">
        <f t="shared" si="41"/>
        <v>63</v>
      </c>
      <c r="Z183">
        <f t="shared" si="44"/>
        <v>118</v>
      </c>
      <c r="AB183">
        <v>181</v>
      </c>
      <c r="AC183">
        <f t="shared" si="45"/>
        <v>0</v>
      </c>
      <c r="AD183">
        <f t="shared" si="46"/>
        <v>0</v>
      </c>
      <c r="AE183">
        <f t="shared" si="47"/>
        <v>181</v>
      </c>
      <c r="AG183">
        <v>181</v>
      </c>
      <c r="AH183">
        <f t="shared" si="48"/>
        <v>0</v>
      </c>
      <c r="AI183">
        <f t="shared" si="49"/>
        <v>0</v>
      </c>
      <c r="AJ183">
        <f t="shared" si="50"/>
        <v>181</v>
      </c>
    </row>
    <row r="184" spans="13:36" ht="15">
      <c r="M184">
        <v>182</v>
      </c>
      <c r="N184">
        <f t="shared" si="36"/>
        <v>1.1160714285714246E-3</v>
      </c>
      <c r="O184">
        <f t="shared" si="37"/>
        <v>13</v>
      </c>
      <c r="P184">
        <f t="shared" si="42"/>
        <v>169</v>
      </c>
      <c r="R184">
        <v>182</v>
      </c>
      <c r="S184">
        <f t="shared" si="38"/>
        <v>7.5676984434469574E-4</v>
      </c>
      <c r="T184">
        <f t="shared" si="39"/>
        <v>134</v>
      </c>
      <c r="U184">
        <f t="shared" si="43"/>
        <v>48</v>
      </c>
      <c r="W184">
        <v>182</v>
      </c>
      <c r="X184">
        <f t="shared" si="40"/>
        <v>2.7353246607694226E-3</v>
      </c>
      <c r="Y184">
        <f t="shared" si="41"/>
        <v>63</v>
      </c>
      <c r="Z184">
        <f t="shared" si="44"/>
        <v>119</v>
      </c>
      <c r="AB184">
        <v>182</v>
      </c>
      <c r="AC184">
        <f t="shared" si="45"/>
        <v>0</v>
      </c>
      <c r="AD184">
        <f t="shared" si="46"/>
        <v>0</v>
      </c>
      <c r="AE184">
        <f t="shared" si="47"/>
        <v>182</v>
      </c>
      <c r="AG184">
        <v>182</v>
      </c>
      <c r="AH184">
        <f t="shared" si="48"/>
        <v>0</v>
      </c>
      <c r="AI184">
        <f t="shared" si="49"/>
        <v>0</v>
      </c>
      <c r="AJ184">
        <f t="shared" si="50"/>
        <v>182</v>
      </c>
    </row>
    <row r="185" spans="13:36" ht="15">
      <c r="M185">
        <v>183</v>
      </c>
      <c r="N185">
        <f t="shared" si="36"/>
        <v>7.2575136612021418E-4</v>
      </c>
      <c r="O185">
        <f t="shared" si="37"/>
        <v>13</v>
      </c>
      <c r="P185">
        <f t="shared" si="42"/>
        <v>170</v>
      </c>
      <c r="R185">
        <v>183</v>
      </c>
      <c r="S185">
        <f t="shared" si="38"/>
        <v>6.8441192470591883E-4</v>
      </c>
      <c r="T185">
        <f t="shared" si="39"/>
        <v>135</v>
      </c>
      <c r="U185">
        <f t="shared" si="43"/>
        <v>48</v>
      </c>
      <c r="W185">
        <v>183</v>
      </c>
      <c r="X185">
        <f t="shared" si="40"/>
        <v>8.376051416685848E-4</v>
      </c>
      <c r="Y185">
        <f t="shared" si="41"/>
        <v>64</v>
      </c>
      <c r="Z185">
        <f t="shared" si="44"/>
        <v>119</v>
      </c>
      <c r="AB185">
        <v>183</v>
      </c>
      <c r="AC185">
        <f t="shared" si="45"/>
        <v>0</v>
      </c>
      <c r="AD185">
        <f t="shared" si="46"/>
        <v>0</v>
      </c>
      <c r="AE185">
        <f t="shared" si="47"/>
        <v>183</v>
      </c>
      <c r="AG185">
        <v>183</v>
      </c>
      <c r="AH185">
        <f t="shared" si="48"/>
        <v>0</v>
      </c>
      <c r="AI185">
        <f t="shared" si="49"/>
        <v>0</v>
      </c>
      <c r="AJ185">
        <f t="shared" si="50"/>
        <v>183</v>
      </c>
    </row>
    <row r="186" spans="13:36" ht="15">
      <c r="M186">
        <v>184</v>
      </c>
      <c r="N186">
        <f t="shared" si="36"/>
        <v>3.3967391304347283E-4</v>
      </c>
      <c r="O186">
        <f t="shared" si="37"/>
        <v>13</v>
      </c>
      <c r="P186">
        <f t="shared" si="42"/>
        <v>171</v>
      </c>
      <c r="R186">
        <v>184</v>
      </c>
      <c r="S186">
        <f t="shared" si="38"/>
        <v>2.1099286745276391E-3</v>
      </c>
      <c r="T186">
        <f t="shared" si="39"/>
        <v>136</v>
      </c>
      <c r="U186">
        <f t="shared" si="43"/>
        <v>48</v>
      </c>
      <c r="W186">
        <v>184</v>
      </c>
      <c r="X186">
        <f t="shared" si="40"/>
        <v>1.0630838580938384E-3</v>
      </c>
      <c r="Y186">
        <f t="shared" si="41"/>
        <v>64</v>
      </c>
      <c r="Z186">
        <f t="shared" si="44"/>
        <v>120</v>
      </c>
      <c r="AB186">
        <v>184</v>
      </c>
      <c r="AC186">
        <f t="shared" si="45"/>
        <v>0</v>
      </c>
      <c r="AD186">
        <f t="shared" si="46"/>
        <v>0</v>
      </c>
      <c r="AE186">
        <f t="shared" si="47"/>
        <v>184</v>
      </c>
      <c r="AG186">
        <v>184</v>
      </c>
      <c r="AH186">
        <f t="shared" si="48"/>
        <v>0</v>
      </c>
      <c r="AI186">
        <f t="shared" si="49"/>
        <v>0</v>
      </c>
      <c r="AJ186">
        <f t="shared" si="50"/>
        <v>184</v>
      </c>
    </row>
    <row r="187" spans="13:36" ht="15">
      <c r="M187">
        <v>185</v>
      </c>
      <c r="N187">
        <f t="shared" si="36"/>
        <v>4.2229729729725829E-5</v>
      </c>
      <c r="O187">
        <f t="shared" si="37"/>
        <v>13</v>
      </c>
      <c r="P187">
        <f t="shared" si="42"/>
        <v>172</v>
      </c>
      <c r="R187">
        <v>185</v>
      </c>
      <c r="S187">
        <f t="shared" si="38"/>
        <v>1.8853709729458323E-3</v>
      </c>
      <c r="T187">
        <f t="shared" si="39"/>
        <v>136</v>
      </c>
      <c r="U187">
        <f t="shared" si="43"/>
        <v>49</v>
      </c>
      <c r="W187">
        <v>185</v>
      </c>
      <c r="X187">
        <f t="shared" si="40"/>
        <v>2.4621805367358029E-3</v>
      </c>
      <c r="Y187">
        <f t="shared" si="41"/>
        <v>65</v>
      </c>
      <c r="Z187">
        <f t="shared" si="44"/>
        <v>120</v>
      </c>
      <c r="AB187">
        <v>185</v>
      </c>
      <c r="AC187">
        <f t="shared" si="45"/>
        <v>0</v>
      </c>
      <c r="AD187">
        <f t="shared" si="46"/>
        <v>0</v>
      </c>
      <c r="AE187">
        <f t="shared" si="47"/>
        <v>185</v>
      </c>
      <c r="AG187">
        <v>185</v>
      </c>
      <c r="AH187">
        <f t="shared" si="48"/>
        <v>0</v>
      </c>
      <c r="AI187">
        <f t="shared" si="49"/>
        <v>0</v>
      </c>
      <c r="AJ187">
        <f t="shared" si="50"/>
        <v>185</v>
      </c>
    </row>
    <row r="188" spans="13:36" ht="15">
      <c r="M188">
        <v>186</v>
      </c>
      <c r="N188">
        <f t="shared" si="36"/>
        <v>4.2002688172043667E-4</v>
      </c>
      <c r="O188">
        <f t="shared" si="37"/>
        <v>13</v>
      </c>
      <c r="P188">
        <f t="shared" si="42"/>
        <v>173</v>
      </c>
      <c r="R188">
        <v>186</v>
      </c>
      <c r="S188">
        <f t="shared" si="38"/>
        <v>4.6136632313475978E-4</v>
      </c>
      <c r="T188">
        <f t="shared" si="39"/>
        <v>137</v>
      </c>
      <c r="U188">
        <f t="shared" si="43"/>
        <v>49</v>
      </c>
      <c r="W188">
        <v>186</v>
      </c>
      <c r="X188">
        <f t="shared" si="40"/>
        <v>5.7319477678230424E-4</v>
      </c>
      <c r="Y188">
        <f t="shared" si="41"/>
        <v>65</v>
      </c>
      <c r="Z188">
        <f t="shared" si="44"/>
        <v>121</v>
      </c>
      <c r="AB188">
        <v>186</v>
      </c>
      <c r="AC188">
        <f t="shared" si="45"/>
        <v>0</v>
      </c>
      <c r="AD188">
        <f t="shared" si="46"/>
        <v>0</v>
      </c>
      <c r="AE188">
        <f t="shared" si="47"/>
        <v>186</v>
      </c>
      <c r="AG188">
        <v>186</v>
      </c>
      <c r="AH188">
        <f t="shared" si="48"/>
        <v>0</v>
      </c>
      <c r="AI188">
        <f t="shared" si="49"/>
        <v>0</v>
      </c>
      <c r="AJ188">
        <f t="shared" si="50"/>
        <v>186</v>
      </c>
    </row>
    <row r="189" spans="13:36" ht="15">
      <c r="M189">
        <v>187</v>
      </c>
      <c r="N189">
        <f t="shared" si="36"/>
        <v>7.9378342245989275E-4</v>
      </c>
      <c r="O189">
        <f t="shared" si="37"/>
        <v>13</v>
      </c>
      <c r="P189">
        <f t="shared" si="42"/>
        <v>174</v>
      </c>
      <c r="R189">
        <v>187</v>
      </c>
      <c r="S189">
        <f t="shared" si="38"/>
        <v>9.4740833042161743E-4</v>
      </c>
      <c r="T189">
        <f t="shared" si="39"/>
        <v>138</v>
      </c>
      <c r="U189">
        <f t="shared" si="43"/>
        <v>49</v>
      </c>
      <c r="W189">
        <v>187</v>
      </c>
      <c r="X189">
        <f t="shared" si="40"/>
        <v>1.2955879269150317E-3</v>
      </c>
      <c r="Y189">
        <f t="shared" si="41"/>
        <v>65</v>
      </c>
      <c r="Z189">
        <f t="shared" si="44"/>
        <v>122</v>
      </c>
      <c r="AB189">
        <v>187</v>
      </c>
      <c r="AC189">
        <f t="shared" si="45"/>
        <v>0</v>
      </c>
      <c r="AD189">
        <f t="shared" si="46"/>
        <v>0</v>
      </c>
      <c r="AE189">
        <f t="shared" si="47"/>
        <v>187</v>
      </c>
      <c r="AG189">
        <v>187</v>
      </c>
      <c r="AH189">
        <f t="shared" si="48"/>
        <v>0</v>
      </c>
      <c r="AI189">
        <f t="shared" si="49"/>
        <v>0</v>
      </c>
      <c r="AJ189">
        <f t="shared" si="50"/>
        <v>187</v>
      </c>
    </row>
    <row r="190" spans="13:36" ht="15">
      <c r="M190">
        <v>188</v>
      </c>
      <c r="N190">
        <f t="shared" si="36"/>
        <v>1.1635638297872314E-3</v>
      </c>
      <c r="O190">
        <f t="shared" si="37"/>
        <v>13</v>
      </c>
      <c r="P190">
        <f t="shared" si="42"/>
        <v>175</v>
      </c>
      <c r="R190">
        <v>188</v>
      </c>
      <c r="S190">
        <f t="shared" si="38"/>
        <v>2.3411960195786063E-3</v>
      </c>
      <c r="T190">
        <f t="shared" si="39"/>
        <v>139</v>
      </c>
      <c r="U190">
        <f t="shared" si="43"/>
        <v>49</v>
      </c>
      <c r="W190">
        <v>188</v>
      </c>
      <c r="X190">
        <f t="shared" si="40"/>
        <v>2.1746589726184817E-3</v>
      </c>
      <c r="Y190">
        <f t="shared" si="41"/>
        <v>66</v>
      </c>
      <c r="Z190">
        <f t="shared" si="44"/>
        <v>122</v>
      </c>
      <c r="AB190">
        <v>188</v>
      </c>
      <c r="AC190">
        <f t="shared" si="45"/>
        <v>0</v>
      </c>
      <c r="AD190">
        <f t="shared" si="46"/>
        <v>0</v>
      </c>
      <c r="AE190">
        <f t="shared" si="47"/>
        <v>188</v>
      </c>
      <c r="AG190">
        <v>188</v>
      </c>
      <c r="AH190">
        <f t="shared" si="48"/>
        <v>0</v>
      </c>
      <c r="AI190">
        <f t="shared" si="49"/>
        <v>0</v>
      </c>
      <c r="AJ190">
        <f t="shared" si="50"/>
        <v>188</v>
      </c>
    </row>
    <row r="191" spans="13:36" ht="15">
      <c r="M191">
        <v>189</v>
      </c>
      <c r="N191">
        <f t="shared" si="36"/>
        <v>1.5294312169312207E-3</v>
      </c>
      <c r="O191">
        <f t="shared" si="37"/>
        <v>13</v>
      </c>
      <c r="P191">
        <f t="shared" si="42"/>
        <v>176</v>
      </c>
      <c r="R191">
        <v>189</v>
      </c>
      <c r="S191">
        <f t="shared" si="38"/>
        <v>1.5707706583455439E-3</v>
      </c>
      <c r="T191">
        <f t="shared" si="39"/>
        <v>139</v>
      </c>
      <c r="U191">
        <f t="shared" si="43"/>
        <v>50</v>
      </c>
      <c r="W191">
        <v>189</v>
      </c>
      <c r="X191">
        <f t="shared" si="40"/>
        <v>3.1717839173361906E-4</v>
      </c>
      <c r="Y191">
        <f t="shared" si="41"/>
        <v>66</v>
      </c>
      <c r="Z191">
        <f t="shared" si="44"/>
        <v>123</v>
      </c>
      <c r="AB191">
        <v>189</v>
      </c>
      <c r="AC191">
        <f t="shared" si="45"/>
        <v>0</v>
      </c>
      <c r="AD191">
        <f t="shared" si="46"/>
        <v>0</v>
      </c>
      <c r="AE191">
        <f t="shared" si="47"/>
        <v>189</v>
      </c>
      <c r="AG191">
        <v>189</v>
      </c>
      <c r="AH191">
        <f t="shared" si="48"/>
        <v>0</v>
      </c>
      <c r="AI191">
        <f t="shared" si="49"/>
        <v>0</v>
      </c>
      <c r="AJ191">
        <f t="shared" si="50"/>
        <v>189</v>
      </c>
    </row>
    <row r="192" spans="13:36" ht="15">
      <c r="M192">
        <v>190</v>
      </c>
      <c r="N192">
        <f t="shared" si="36"/>
        <v>1.8914473684210481E-3</v>
      </c>
      <c r="O192">
        <f t="shared" si="37"/>
        <v>13</v>
      </c>
      <c r="P192">
        <f t="shared" si="42"/>
        <v>177</v>
      </c>
      <c r="R192">
        <v>190</v>
      </c>
      <c r="S192">
        <f t="shared" si="38"/>
        <v>1.7840084492315444E-4</v>
      </c>
      <c r="T192">
        <f t="shared" si="39"/>
        <v>140</v>
      </c>
      <c r="U192">
        <f t="shared" si="43"/>
        <v>50</v>
      </c>
      <c r="W192">
        <v>190</v>
      </c>
      <c r="X192">
        <f t="shared" si="40"/>
        <v>1.5207497619839638E-3</v>
      </c>
      <c r="Y192">
        <f t="shared" si="41"/>
        <v>66</v>
      </c>
      <c r="Z192">
        <f t="shared" si="44"/>
        <v>124</v>
      </c>
      <c r="AB192">
        <v>190</v>
      </c>
      <c r="AC192">
        <f t="shared" si="45"/>
        <v>0</v>
      </c>
      <c r="AD192">
        <f t="shared" si="46"/>
        <v>0</v>
      </c>
      <c r="AE192">
        <f t="shared" si="47"/>
        <v>190</v>
      </c>
      <c r="AG192">
        <v>190</v>
      </c>
      <c r="AH192">
        <f t="shared" si="48"/>
        <v>0</v>
      </c>
      <c r="AI192">
        <f t="shared" si="49"/>
        <v>0</v>
      </c>
      <c r="AJ192">
        <f t="shared" si="50"/>
        <v>190</v>
      </c>
    </row>
    <row r="193" spans="13:36" ht="15">
      <c r="M193">
        <v>191</v>
      </c>
      <c r="N193">
        <f t="shared" si="36"/>
        <v>2.2496727748691075E-3</v>
      </c>
      <c r="O193">
        <f t="shared" si="37"/>
        <v>13</v>
      </c>
      <c r="P193">
        <f t="shared" si="42"/>
        <v>178</v>
      </c>
      <c r="R193">
        <v>191</v>
      </c>
      <c r="S193">
        <f t="shared" si="38"/>
        <v>1.1993891798770528E-3</v>
      </c>
      <c r="T193">
        <f t="shared" si="39"/>
        <v>141</v>
      </c>
      <c r="U193">
        <f t="shared" si="43"/>
        <v>50</v>
      </c>
      <c r="W193">
        <v>191</v>
      </c>
      <c r="X193">
        <f t="shared" si="40"/>
        <v>1.8961694995205391E-3</v>
      </c>
      <c r="Y193">
        <f t="shared" si="41"/>
        <v>67</v>
      </c>
      <c r="Z193">
        <f t="shared" si="44"/>
        <v>124</v>
      </c>
      <c r="AB193">
        <v>191</v>
      </c>
      <c r="AC193">
        <f t="shared" si="45"/>
        <v>0</v>
      </c>
      <c r="AD193">
        <f t="shared" si="46"/>
        <v>0</v>
      </c>
      <c r="AE193">
        <f t="shared" si="47"/>
        <v>191</v>
      </c>
      <c r="AG193">
        <v>191</v>
      </c>
      <c r="AH193">
        <f t="shared" si="48"/>
        <v>0</v>
      </c>
      <c r="AI193">
        <f t="shared" si="49"/>
        <v>0</v>
      </c>
      <c r="AJ193">
        <f t="shared" si="50"/>
        <v>191</v>
      </c>
    </row>
    <row r="194" spans="13:36" ht="15">
      <c r="M194">
        <v>192</v>
      </c>
      <c r="N194">
        <f t="shared" si="36"/>
        <v>2.6041666666666713E-3</v>
      </c>
      <c r="O194">
        <f t="shared" si="37"/>
        <v>14</v>
      </c>
      <c r="P194">
        <f t="shared" si="42"/>
        <v>178</v>
      </c>
      <c r="R194">
        <v>192</v>
      </c>
      <c r="S194">
        <f t="shared" si="38"/>
        <v>2.5628272252523621E-3</v>
      </c>
      <c r="T194">
        <f t="shared" si="39"/>
        <v>142</v>
      </c>
      <c r="U194">
        <f t="shared" si="43"/>
        <v>50</v>
      </c>
      <c r="W194">
        <v>192</v>
      </c>
      <c r="X194">
        <f t="shared" si="40"/>
        <v>6.9162518717746924E-5</v>
      </c>
      <c r="Y194">
        <f t="shared" si="41"/>
        <v>67</v>
      </c>
      <c r="Z194">
        <f t="shared" si="44"/>
        <v>125</v>
      </c>
      <c r="AB194">
        <v>192</v>
      </c>
      <c r="AC194">
        <f t="shared" si="45"/>
        <v>0</v>
      </c>
      <c r="AD194">
        <f t="shared" si="46"/>
        <v>0</v>
      </c>
      <c r="AE194">
        <f t="shared" si="47"/>
        <v>192</v>
      </c>
      <c r="AG194">
        <v>192</v>
      </c>
      <c r="AH194">
        <f t="shared" si="48"/>
        <v>0</v>
      </c>
      <c r="AI194">
        <f t="shared" si="49"/>
        <v>0</v>
      </c>
      <c r="AJ194">
        <f t="shared" si="50"/>
        <v>192</v>
      </c>
    </row>
    <row r="195" spans="13:36" ht="15">
      <c r="M195">
        <v>193</v>
      </c>
      <c r="N195">
        <f t="shared" ref="N195:N257" si="51">ABS((O195/M195-$C$26))</f>
        <v>2.226360103626937E-3</v>
      </c>
      <c r="O195">
        <f t="shared" ref="O195:O257" si="52">ROUND(+M195*$C$26,0)</f>
        <v>14</v>
      </c>
      <c r="P195">
        <f t="shared" si="42"/>
        <v>179</v>
      </c>
      <c r="R195">
        <v>193</v>
      </c>
      <c r="S195">
        <f t="shared" ref="S195:S257" si="53">ABS((T195/R195-$D$26))</f>
        <v>1.2692107712934941E-3</v>
      </c>
      <c r="T195">
        <f t="shared" ref="T195:T257" si="54">ROUND(+R195*$D$26,0)</f>
        <v>142</v>
      </c>
      <c r="U195">
        <f t="shared" si="43"/>
        <v>51</v>
      </c>
      <c r="W195">
        <v>193</v>
      </c>
      <c r="X195">
        <f t="shared" ref="X195:X257" si="55">ABS((Y195/W195-$E$26))</f>
        <v>1.7389117472580429E-3</v>
      </c>
      <c r="Y195">
        <f t="shared" ref="Y195:Y257" si="56">ROUND(+W195*$E$26,0)</f>
        <v>67</v>
      </c>
      <c r="Z195">
        <f t="shared" si="44"/>
        <v>126</v>
      </c>
      <c r="AB195">
        <v>193</v>
      </c>
      <c r="AC195">
        <f t="shared" si="45"/>
        <v>0</v>
      </c>
      <c r="AD195">
        <f t="shared" si="46"/>
        <v>0</v>
      </c>
      <c r="AE195">
        <f t="shared" si="47"/>
        <v>193</v>
      </c>
      <c r="AG195">
        <v>193</v>
      </c>
      <c r="AH195">
        <f t="shared" si="48"/>
        <v>0</v>
      </c>
      <c r="AI195">
        <f t="shared" si="49"/>
        <v>0</v>
      </c>
      <c r="AJ195">
        <f t="shared" si="50"/>
        <v>193</v>
      </c>
    </row>
    <row r="196" spans="13:36" ht="15">
      <c r="M196">
        <v>194</v>
      </c>
      <c r="N196">
        <f t="shared" si="51"/>
        <v>1.8524484536082408E-3</v>
      </c>
      <c r="O196">
        <f t="shared" si="52"/>
        <v>14</v>
      </c>
      <c r="P196">
        <f t="shared" ref="P196:P257" si="57">+M196-O196</f>
        <v>180</v>
      </c>
      <c r="R196">
        <v>194</v>
      </c>
      <c r="S196">
        <f t="shared" si="53"/>
        <v>9.2895953774707607E-5</v>
      </c>
      <c r="T196">
        <f t="shared" si="54"/>
        <v>143</v>
      </c>
      <c r="U196">
        <f t="shared" ref="U196:U257" si="58">+R196-T196</f>
        <v>51</v>
      </c>
      <c r="W196">
        <v>194</v>
      </c>
      <c r="X196">
        <f t="shared" si="55"/>
        <v>1.6262931029101813E-3</v>
      </c>
      <c r="Y196">
        <f t="shared" si="56"/>
        <v>68</v>
      </c>
      <c r="Z196">
        <f t="shared" ref="Z196:Z257" si="59">+W196-Y196</f>
        <v>126</v>
      </c>
      <c r="AB196">
        <v>194</v>
      </c>
      <c r="AC196">
        <f t="shared" ref="AC196:AC257" si="60">ABS((AD196/AB196-$G$26))</f>
        <v>0</v>
      </c>
      <c r="AD196">
        <f t="shared" ref="AD196:AD257" si="61">ROUND(+AB196*$G$26,0)</f>
        <v>0</v>
      </c>
      <c r="AE196">
        <f t="shared" ref="AE196:AE257" si="62">+AB196-AD196</f>
        <v>194</v>
      </c>
      <c r="AG196">
        <v>194</v>
      </c>
      <c r="AH196">
        <f t="shared" ref="AH196:AH257" si="63">ABS((AI196/AG196-$J$26))</f>
        <v>0</v>
      </c>
      <c r="AI196">
        <f t="shared" ref="AI196:AI257" si="64">ROUND(+AG196*$J$26,0)</f>
        <v>0</v>
      </c>
      <c r="AJ196">
        <f t="shared" ref="AJ196:AJ257" si="65">+AG196-AI196</f>
        <v>194</v>
      </c>
    </row>
    <row r="197" spans="13:36" ht="15">
      <c r="M197">
        <v>195</v>
      </c>
      <c r="N197">
        <f t="shared" si="51"/>
        <v>1.4823717948717896E-3</v>
      </c>
      <c r="O197">
        <f t="shared" si="52"/>
        <v>14</v>
      </c>
      <c r="P197">
        <f t="shared" si="57"/>
        <v>181</v>
      </c>
      <c r="R197">
        <v>195</v>
      </c>
      <c r="S197">
        <f t="shared" si="53"/>
        <v>1.4410323534574943E-3</v>
      </c>
      <c r="T197">
        <f t="shared" si="54"/>
        <v>144</v>
      </c>
      <c r="U197">
        <f t="shared" si="58"/>
        <v>51</v>
      </c>
      <c r="W197">
        <v>195</v>
      </c>
      <c r="X197">
        <f t="shared" si="55"/>
        <v>1.7122209666686761E-4</v>
      </c>
      <c r="Y197">
        <f t="shared" si="56"/>
        <v>68</v>
      </c>
      <c r="Z197">
        <f t="shared" si="59"/>
        <v>127</v>
      </c>
      <c r="AB197">
        <v>195</v>
      </c>
      <c r="AC197">
        <f t="shared" si="60"/>
        <v>0</v>
      </c>
      <c r="AD197">
        <f t="shared" si="61"/>
        <v>0</v>
      </c>
      <c r="AE197">
        <f t="shared" si="62"/>
        <v>195</v>
      </c>
      <c r="AG197">
        <v>195</v>
      </c>
      <c r="AH197">
        <f t="shared" si="63"/>
        <v>0</v>
      </c>
      <c r="AI197">
        <f t="shared" si="64"/>
        <v>0</v>
      </c>
      <c r="AJ197">
        <f t="shared" si="65"/>
        <v>195</v>
      </c>
    </row>
    <row r="198" spans="13:36" ht="15">
      <c r="M198">
        <v>196</v>
      </c>
      <c r="N198">
        <f t="shared" si="51"/>
        <v>1.1160714285714246E-3</v>
      </c>
      <c r="O198">
        <f t="shared" si="52"/>
        <v>14</v>
      </c>
      <c r="P198">
        <f t="shared" si="57"/>
        <v>182</v>
      </c>
      <c r="R198">
        <v>196</v>
      </c>
      <c r="S198">
        <f t="shared" si="53"/>
        <v>2.3266285570605616E-3</v>
      </c>
      <c r="T198">
        <f t="shared" si="54"/>
        <v>144</v>
      </c>
      <c r="U198">
        <f t="shared" si="58"/>
        <v>52</v>
      </c>
      <c r="W198">
        <v>196</v>
      </c>
      <c r="X198">
        <f t="shared" si="55"/>
        <v>1.9503953044114897E-3</v>
      </c>
      <c r="Y198">
        <f t="shared" si="56"/>
        <v>68</v>
      </c>
      <c r="Z198">
        <f t="shared" si="59"/>
        <v>128</v>
      </c>
      <c r="AB198">
        <v>196</v>
      </c>
      <c r="AC198">
        <f t="shared" si="60"/>
        <v>0</v>
      </c>
      <c r="AD198">
        <f t="shared" si="61"/>
        <v>0</v>
      </c>
      <c r="AE198">
        <f t="shared" si="62"/>
        <v>196</v>
      </c>
      <c r="AG198">
        <v>196</v>
      </c>
      <c r="AH198">
        <f t="shared" si="63"/>
        <v>0</v>
      </c>
      <c r="AI198">
        <f t="shared" si="64"/>
        <v>0</v>
      </c>
      <c r="AJ198">
        <f t="shared" si="65"/>
        <v>196</v>
      </c>
    </row>
    <row r="199" spans="13:36" ht="15">
      <c r="M199">
        <v>197</v>
      </c>
      <c r="N199">
        <f t="shared" si="51"/>
        <v>7.534898477157409E-4</v>
      </c>
      <c r="O199">
        <f t="shared" si="52"/>
        <v>14</v>
      </c>
      <c r="P199">
        <f t="shared" si="57"/>
        <v>183</v>
      </c>
      <c r="R199">
        <v>197</v>
      </c>
      <c r="S199">
        <f t="shared" si="53"/>
        <v>9.798969710251848E-4</v>
      </c>
      <c r="T199">
        <f t="shared" si="54"/>
        <v>145</v>
      </c>
      <c r="U199">
        <f t="shared" si="58"/>
        <v>52</v>
      </c>
      <c r="W199">
        <v>197</v>
      </c>
      <c r="X199">
        <f t="shared" si="55"/>
        <v>1.3646362919834121E-3</v>
      </c>
      <c r="Y199">
        <f t="shared" si="56"/>
        <v>69</v>
      </c>
      <c r="Z199">
        <f t="shared" si="59"/>
        <v>128</v>
      </c>
      <c r="AB199">
        <v>197</v>
      </c>
      <c r="AC199">
        <f t="shared" si="60"/>
        <v>0</v>
      </c>
      <c r="AD199">
        <f t="shared" si="61"/>
        <v>0</v>
      </c>
      <c r="AE199">
        <f t="shared" si="62"/>
        <v>197</v>
      </c>
      <c r="AG199">
        <v>197</v>
      </c>
      <c r="AH199">
        <f t="shared" si="63"/>
        <v>0</v>
      </c>
      <c r="AI199">
        <f t="shared" si="64"/>
        <v>0</v>
      </c>
      <c r="AJ199">
        <f t="shared" si="65"/>
        <v>197</v>
      </c>
    </row>
    <row r="200" spans="13:36" ht="15">
      <c r="M200">
        <v>198</v>
      </c>
      <c r="N200">
        <f t="shared" si="51"/>
        <v>3.9457070707070441E-4</v>
      </c>
      <c r="O200">
        <f t="shared" si="52"/>
        <v>14</v>
      </c>
      <c r="P200">
        <f t="shared" si="57"/>
        <v>184</v>
      </c>
      <c r="R200">
        <v>198</v>
      </c>
      <c r="S200">
        <f t="shared" si="53"/>
        <v>3.5323126565633967E-4</v>
      </c>
      <c r="T200">
        <f t="shared" si="54"/>
        <v>146</v>
      </c>
      <c r="U200">
        <f t="shared" si="58"/>
        <v>52</v>
      </c>
      <c r="W200">
        <v>198</v>
      </c>
      <c r="X200">
        <f t="shared" si="55"/>
        <v>4.0432232976705951E-4</v>
      </c>
      <c r="Y200">
        <f t="shared" si="56"/>
        <v>69</v>
      </c>
      <c r="Z200">
        <f t="shared" si="59"/>
        <v>129</v>
      </c>
      <c r="AB200">
        <v>198</v>
      </c>
      <c r="AC200">
        <f t="shared" si="60"/>
        <v>0</v>
      </c>
      <c r="AD200">
        <f t="shared" si="61"/>
        <v>0</v>
      </c>
      <c r="AE200">
        <f t="shared" si="62"/>
        <v>198</v>
      </c>
      <c r="AG200">
        <v>198</v>
      </c>
      <c r="AH200">
        <f t="shared" si="63"/>
        <v>0</v>
      </c>
      <c r="AI200">
        <f t="shared" si="64"/>
        <v>0</v>
      </c>
      <c r="AJ200">
        <f t="shared" si="65"/>
        <v>198</v>
      </c>
    </row>
    <row r="201" spans="13:36" ht="15">
      <c r="M201">
        <v>199</v>
      </c>
      <c r="N201">
        <f t="shared" si="51"/>
        <v>3.9258793969848549E-5</v>
      </c>
      <c r="O201">
        <f t="shared" si="52"/>
        <v>14</v>
      </c>
      <c r="P201">
        <f t="shared" si="57"/>
        <v>185</v>
      </c>
      <c r="R201">
        <v>199</v>
      </c>
      <c r="S201">
        <f t="shared" si="53"/>
        <v>1.6729612286023876E-3</v>
      </c>
      <c r="T201">
        <f t="shared" si="54"/>
        <v>147</v>
      </c>
      <c r="U201">
        <f t="shared" si="58"/>
        <v>52</v>
      </c>
      <c r="W201">
        <v>199</v>
      </c>
      <c r="X201">
        <f t="shared" si="55"/>
        <v>2.1555024729070227E-3</v>
      </c>
      <c r="Y201">
        <f t="shared" si="56"/>
        <v>69</v>
      </c>
      <c r="Z201">
        <f t="shared" si="59"/>
        <v>130</v>
      </c>
      <c r="AB201">
        <v>199</v>
      </c>
      <c r="AC201">
        <f t="shared" si="60"/>
        <v>0</v>
      </c>
      <c r="AD201">
        <f t="shared" si="61"/>
        <v>0</v>
      </c>
      <c r="AE201">
        <f t="shared" si="62"/>
        <v>199</v>
      </c>
      <c r="AG201">
        <v>199</v>
      </c>
      <c r="AH201">
        <f t="shared" si="63"/>
        <v>0</v>
      </c>
      <c r="AI201">
        <f t="shared" si="64"/>
        <v>0</v>
      </c>
      <c r="AJ201">
        <f t="shared" si="65"/>
        <v>199</v>
      </c>
    </row>
    <row r="202" spans="13:36" ht="15">
      <c r="M202">
        <v>200</v>
      </c>
      <c r="N202">
        <f t="shared" si="51"/>
        <v>3.1249999999999334E-4</v>
      </c>
      <c r="O202">
        <f t="shared" si="52"/>
        <v>14</v>
      </c>
      <c r="P202">
        <f t="shared" si="57"/>
        <v>186</v>
      </c>
      <c r="R202">
        <v>200</v>
      </c>
      <c r="S202">
        <f t="shared" si="53"/>
        <v>2.0205061080810216E-3</v>
      </c>
      <c r="T202">
        <f t="shared" si="54"/>
        <v>147</v>
      </c>
      <c r="U202">
        <f t="shared" si="58"/>
        <v>53</v>
      </c>
      <c r="W202">
        <v>200</v>
      </c>
      <c r="X202">
        <f t="shared" si="55"/>
        <v>1.1108291853844099E-3</v>
      </c>
      <c r="Y202">
        <f t="shared" si="56"/>
        <v>70</v>
      </c>
      <c r="Z202">
        <f t="shared" si="59"/>
        <v>130</v>
      </c>
      <c r="AB202">
        <v>200</v>
      </c>
      <c r="AC202">
        <f t="shared" si="60"/>
        <v>0</v>
      </c>
      <c r="AD202">
        <f t="shared" si="61"/>
        <v>0</v>
      </c>
      <c r="AE202">
        <f t="shared" si="62"/>
        <v>200</v>
      </c>
      <c r="AG202">
        <v>200</v>
      </c>
      <c r="AH202">
        <f t="shared" si="63"/>
        <v>0</v>
      </c>
      <c r="AI202">
        <f t="shared" si="64"/>
        <v>0</v>
      </c>
      <c r="AJ202">
        <f t="shared" si="65"/>
        <v>200</v>
      </c>
    </row>
    <row r="203" spans="13:36" ht="15">
      <c r="M203">
        <v>201</v>
      </c>
      <c r="N203">
        <f t="shared" si="51"/>
        <v>6.6075870646765955E-4</v>
      </c>
      <c r="O203">
        <f t="shared" si="52"/>
        <v>14</v>
      </c>
      <c r="P203">
        <f t="shared" si="57"/>
        <v>187</v>
      </c>
      <c r="R203">
        <v>201</v>
      </c>
      <c r="S203">
        <f t="shared" si="53"/>
        <v>7.0209814788202429E-4</v>
      </c>
      <c r="T203">
        <f t="shared" si="54"/>
        <v>148</v>
      </c>
      <c r="U203">
        <f t="shared" si="58"/>
        <v>53</v>
      </c>
      <c r="W203">
        <v>201</v>
      </c>
      <c r="X203">
        <f t="shared" si="55"/>
        <v>6.3046434695385178E-4</v>
      </c>
      <c r="Y203">
        <f t="shared" si="56"/>
        <v>70</v>
      </c>
      <c r="Z203">
        <f t="shared" si="59"/>
        <v>131</v>
      </c>
      <c r="AB203">
        <v>201</v>
      </c>
      <c r="AC203">
        <f t="shared" si="60"/>
        <v>0</v>
      </c>
      <c r="AD203">
        <f t="shared" si="61"/>
        <v>0</v>
      </c>
      <c r="AE203">
        <f t="shared" si="62"/>
        <v>201</v>
      </c>
      <c r="AG203">
        <v>201</v>
      </c>
      <c r="AH203">
        <f t="shared" si="63"/>
        <v>0</v>
      </c>
      <c r="AI203">
        <f t="shared" si="64"/>
        <v>0</v>
      </c>
      <c r="AJ203">
        <f t="shared" si="65"/>
        <v>201</v>
      </c>
    </row>
    <row r="204" spans="13:36" ht="15">
      <c r="M204">
        <v>202</v>
      </c>
      <c r="N204">
        <f t="shared" si="51"/>
        <v>1.005569306930687E-3</v>
      </c>
      <c r="O204">
        <f t="shared" si="52"/>
        <v>14</v>
      </c>
      <c r="P204">
        <f t="shared" si="57"/>
        <v>188</v>
      </c>
      <c r="R204">
        <v>202</v>
      </c>
      <c r="S204">
        <f t="shared" si="53"/>
        <v>6.0325626815660449E-4</v>
      </c>
      <c r="T204">
        <f t="shared" si="54"/>
        <v>149</v>
      </c>
      <c r="U204">
        <f t="shared" si="58"/>
        <v>53</v>
      </c>
      <c r="W204">
        <v>202</v>
      </c>
      <c r="X204">
        <f t="shared" si="55"/>
        <v>2.3545173492690585E-3</v>
      </c>
      <c r="Y204">
        <f t="shared" si="56"/>
        <v>70</v>
      </c>
      <c r="Z204">
        <f t="shared" si="59"/>
        <v>132</v>
      </c>
      <c r="AB204">
        <v>202</v>
      </c>
      <c r="AC204">
        <f t="shared" si="60"/>
        <v>0</v>
      </c>
      <c r="AD204">
        <f t="shared" si="61"/>
        <v>0</v>
      </c>
      <c r="AE204">
        <f t="shared" si="62"/>
        <v>202</v>
      </c>
      <c r="AG204">
        <v>202</v>
      </c>
      <c r="AH204">
        <f t="shared" si="63"/>
        <v>0</v>
      </c>
      <c r="AI204">
        <f t="shared" si="64"/>
        <v>0</v>
      </c>
      <c r="AJ204">
        <f t="shared" si="65"/>
        <v>202</v>
      </c>
    </row>
    <row r="205" spans="13:36" ht="15">
      <c r="M205">
        <v>203</v>
      </c>
      <c r="N205">
        <f t="shared" si="51"/>
        <v>1.3469827586206906E-3</v>
      </c>
      <c r="O205">
        <f t="shared" si="52"/>
        <v>14</v>
      </c>
      <c r="P205">
        <f t="shared" si="57"/>
        <v>189</v>
      </c>
      <c r="R205">
        <v>203</v>
      </c>
      <c r="S205">
        <f t="shared" si="53"/>
        <v>1.8957500495544455E-3</v>
      </c>
      <c r="T205">
        <f t="shared" si="54"/>
        <v>150</v>
      </c>
      <c r="U205">
        <f t="shared" si="58"/>
        <v>53</v>
      </c>
      <c r="W205">
        <v>203</v>
      </c>
      <c r="X205">
        <f t="shared" si="55"/>
        <v>8.6452376666523723E-4</v>
      </c>
      <c r="Y205">
        <f t="shared" si="56"/>
        <v>71</v>
      </c>
      <c r="Z205">
        <f t="shared" si="59"/>
        <v>132</v>
      </c>
      <c r="AB205">
        <v>203</v>
      </c>
      <c r="AC205">
        <f t="shared" si="60"/>
        <v>0</v>
      </c>
      <c r="AD205">
        <f t="shared" si="61"/>
        <v>0</v>
      </c>
      <c r="AE205">
        <f t="shared" si="62"/>
        <v>203</v>
      </c>
      <c r="AG205">
        <v>203</v>
      </c>
      <c r="AH205">
        <f t="shared" si="63"/>
        <v>0</v>
      </c>
      <c r="AI205">
        <f t="shared" si="64"/>
        <v>0</v>
      </c>
      <c r="AJ205">
        <f t="shared" si="65"/>
        <v>203</v>
      </c>
    </row>
    <row r="206" spans="13:36" ht="15">
      <c r="M206">
        <v>204</v>
      </c>
      <c r="N206">
        <f t="shared" si="51"/>
        <v>1.6850490196078372E-3</v>
      </c>
      <c r="O206">
        <f t="shared" si="52"/>
        <v>14</v>
      </c>
      <c r="P206">
        <f t="shared" si="57"/>
        <v>190</v>
      </c>
      <c r="R206">
        <v>204</v>
      </c>
      <c r="S206">
        <f t="shared" si="53"/>
        <v>1.7263884610221325E-3</v>
      </c>
      <c r="T206">
        <f t="shared" si="54"/>
        <v>150</v>
      </c>
      <c r="U206">
        <f t="shared" si="58"/>
        <v>54</v>
      </c>
      <c r="W206">
        <v>204</v>
      </c>
      <c r="X206">
        <f t="shared" si="55"/>
        <v>8.4995512834107334E-4</v>
      </c>
      <c r="Y206">
        <f t="shared" si="56"/>
        <v>71</v>
      </c>
      <c r="Z206">
        <f t="shared" si="59"/>
        <v>133</v>
      </c>
      <c r="AB206">
        <v>204</v>
      </c>
      <c r="AC206">
        <f t="shared" si="60"/>
        <v>0</v>
      </c>
      <c r="AD206">
        <f t="shared" si="61"/>
        <v>0</v>
      </c>
      <c r="AE206">
        <f t="shared" si="62"/>
        <v>204</v>
      </c>
      <c r="AG206">
        <v>204</v>
      </c>
      <c r="AH206">
        <f t="shared" si="63"/>
        <v>0</v>
      </c>
      <c r="AI206">
        <f t="shared" si="64"/>
        <v>0</v>
      </c>
      <c r="AJ206">
        <f t="shared" si="65"/>
        <v>204</v>
      </c>
    </row>
    <row r="207" spans="13:36" ht="15">
      <c r="M207">
        <v>205</v>
      </c>
      <c r="N207">
        <f t="shared" si="51"/>
        <v>2.0198170731707266E-3</v>
      </c>
      <c r="O207">
        <f t="shared" si="52"/>
        <v>14</v>
      </c>
      <c r="P207">
        <f t="shared" si="57"/>
        <v>191</v>
      </c>
      <c r="R207">
        <v>205</v>
      </c>
      <c r="S207">
        <f t="shared" si="53"/>
        <v>4.3514025442248361E-4</v>
      </c>
      <c r="T207">
        <f t="shared" si="54"/>
        <v>151</v>
      </c>
      <c r="U207">
        <f t="shared" si="58"/>
        <v>54</v>
      </c>
      <c r="W207">
        <v>205</v>
      </c>
      <c r="X207">
        <f t="shared" si="55"/>
        <v>2.3303413805063622E-3</v>
      </c>
      <c r="Y207">
        <f t="shared" si="56"/>
        <v>72</v>
      </c>
      <c r="Z207">
        <f t="shared" si="59"/>
        <v>133</v>
      </c>
      <c r="AB207">
        <v>205</v>
      </c>
      <c r="AC207">
        <f t="shared" si="60"/>
        <v>0</v>
      </c>
      <c r="AD207">
        <f t="shared" si="61"/>
        <v>0</v>
      </c>
      <c r="AE207">
        <f t="shared" si="62"/>
        <v>205</v>
      </c>
      <c r="AG207">
        <v>205</v>
      </c>
      <c r="AH207">
        <f t="shared" si="63"/>
        <v>0</v>
      </c>
      <c r="AI207">
        <f t="shared" si="64"/>
        <v>0</v>
      </c>
      <c r="AJ207">
        <f t="shared" si="65"/>
        <v>205</v>
      </c>
    </row>
    <row r="208" spans="13:36" ht="15">
      <c r="M208">
        <v>206</v>
      </c>
      <c r="N208">
        <f t="shared" si="51"/>
        <v>2.3513349514563131E-3</v>
      </c>
      <c r="O208">
        <f t="shared" si="52"/>
        <v>14</v>
      </c>
      <c r="P208">
        <f t="shared" si="57"/>
        <v>192</v>
      </c>
      <c r="R208">
        <v>206</v>
      </c>
      <c r="S208">
        <f t="shared" si="53"/>
        <v>8.4357156182190973E-4</v>
      </c>
      <c r="T208">
        <f t="shared" si="54"/>
        <v>152</v>
      </c>
      <c r="U208">
        <f t="shared" si="58"/>
        <v>54</v>
      </c>
      <c r="W208">
        <v>206</v>
      </c>
      <c r="X208">
        <f t="shared" si="55"/>
        <v>6.2539229218055992E-4</v>
      </c>
      <c r="Y208">
        <f t="shared" si="56"/>
        <v>72</v>
      </c>
      <c r="Z208">
        <f t="shared" si="59"/>
        <v>134</v>
      </c>
      <c r="AB208">
        <v>206</v>
      </c>
      <c r="AC208">
        <f t="shared" si="60"/>
        <v>0</v>
      </c>
      <c r="AD208">
        <f t="shared" si="61"/>
        <v>0</v>
      </c>
      <c r="AE208">
        <f t="shared" si="62"/>
        <v>206</v>
      </c>
      <c r="AG208">
        <v>206</v>
      </c>
      <c r="AH208">
        <f t="shared" si="63"/>
        <v>0</v>
      </c>
      <c r="AI208">
        <f t="shared" si="64"/>
        <v>0</v>
      </c>
      <c r="AJ208">
        <f t="shared" si="65"/>
        <v>206</v>
      </c>
    </row>
    <row r="209" spans="13:36" ht="15">
      <c r="M209">
        <v>207</v>
      </c>
      <c r="N209">
        <f t="shared" si="51"/>
        <v>2.1512681159420316E-3</v>
      </c>
      <c r="O209">
        <f t="shared" si="52"/>
        <v>15</v>
      </c>
      <c r="P209">
        <f t="shared" si="57"/>
        <v>192</v>
      </c>
      <c r="R209">
        <v>207</v>
      </c>
      <c r="S209">
        <f t="shared" si="53"/>
        <v>2.1099286745276391E-3</v>
      </c>
      <c r="T209">
        <f t="shared" si="54"/>
        <v>153</v>
      </c>
      <c r="U209">
        <f t="shared" si="58"/>
        <v>54</v>
      </c>
      <c r="W209">
        <v>207</v>
      </c>
      <c r="X209">
        <f t="shared" si="55"/>
        <v>1.0630838580938384E-3</v>
      </c>
      <c r="Y209">
        <f t="shared" si="56"/>
        <v>72</v>
      </c>
      <c r="Z209">
        <f t="shared" si="59"/>
        <v>135</v>
      </c>
      <c r="AB209">
        <v>207</v>
      </c>
      <c r="AC209">
        <f t="shared" si="60"/>
        <v>0</v>
      </c>
      <c r="AD209">
        <f t="shared" si="61"/>
        <v>0</v>
      </c>
      <c r="AE209">
        <f t="shared" si="62"/>
        <v>207</v>
      </c>
      <c r="AG209">
        <v>207</v>
      </c>
      <c r="AH209">
        <f t="shared" si="63"/>
        <v>0</v>
      </c>
      <c r="AI209">
        <f t="shared" si="64"/>
        <v>0</v>
      </c>
      <c r="AJ209">
        <f t="shared" si="65"/>
        <v>207</v>
      </c>
    </row>
    <row r="210" spans="13:36" ht="15">
      <c r="M210">
        <v>208</v>
      </c>
      <c r="N210">
        <f t="shared" si="51"/>
        <v>1.802884615384609E-3</v>
      </c>
      <c r="O210">
        <f t="shared" si="52"/>
        <v>15</v>
      </c>
      <c r="P210">
        <f t="shared" si="57"/>
        <v>193</v>
      </c>
      <c r="R210">
        <v>208</v>
      </c>
      <c r="S210">
        <f t="shared" si="53"/>
        <v>1.4435830311578801E-3</v>
      </c>
      <c r="T210">
        <f t="shared" si="54"/>
        <v>153</v>
      </c>
      <c r="U210">
        <f t="shared" si="58"/>
        <v>55</v>
      </c>
      <c r="W210">
        <v>208</v>
      </c>
      <c r="X210">
        <f t="shared" si="55"/>
        <v>2.072367646922868E-3</v>
      </c>
      <c r="Y210">
        <f t="shared" si="56"/>
        <v>73</v>
      </c>
      <c r="Z210">
        <f t="shared" si="59"/>
        <v>135</v>
      </c>
      <c r="AB210">
        <v>208</v>
      </c>
      <c r="AC210">
        <f t="shared" si="60"/>
        <v>0</v>
      </c>
      <c r="AD210">
        <f t="shared" si="61"/>
        <v>0</v>
      </c>
      <c r="AE210">
        <f t="shared" si="62"/>
        <v>208</v>
      </c>
      <c r="AG210">
        <v>208</v>
      </c>
      <c r="AH210">
        <f t="shared" si="63"/>
        <v>0</v>
      </c>
      <c r="AI210">
        <f t="shared" si="64"/>
        <v>0</v>
      </c>
      <c r="AJ210">
        <f t="shared" si="65"/>
        <v>208</v>
      </c>
    </row>
    <row r="211" spans="13:36" ht="15">
      <c r="M211">
        <v>209</v>
      </c>
      <c r="N211">
        <f t="shared" si="51"/>
        <v>1.4578349282296649E-3</v>
      </c>
      <c r="O211">
        <f t="shared" si="52"/>
        <v>15</v>
      </c>
      <c r="P211">
        <f t="shared" si="57"/>
        <v>194</v>
      </c>
      <c r="R211">
        <v>209</v>
      </c>
      <c r="S211">
        <f t="shared" si="53"/>
        <v>1.7840084492315444E-4</v>
      </c>
      <c r="T211">
        <f t="shared" si="54"/>
        <v>154</v>
      </c>
      <c r="U211">
        <f t="shared" si="58"/>
        <v>55</v>
      </c>
      <c r="W211">
        <v>209</v>
      </c>
      <c r="X211">
        <f t="shared" si="55"/>
        <v>3.9312583610212615E-4</v>
      </c>
      <c r="Y211">
        <f t="shared" si="56"/>
        <v>73</v>
      </c>
      <c r="Z211">
        <f t="shared" si="59"/>
        <v>136</v>
      </c>
      <c r="AB211">
        <v>209</v>
      </c>
      <c r="AC211">
        <f t="shared" si="60"/>
        <v>0</v>
      </c>
      <c r="AD211">
        <f t="shared" si="61"/>
        <v>0</v>
      </c>
      <c r="AE211">
        <f t="shared" si="62"/>
        <v>209</v>
      </c>
      <c r="AG211">
        <v>209</v>
      </c>
      <c r="AH211">
        <f t="shared" si="63"/>
        <v>0</v>
      </c>
      <c r="AI211">
        <f t="shared" si="64"/>
        <v>0</v>
      </c>
      <c r="AJ211">
        <f t="shared" si="65"/>
        <v>209</v>
      </c>
    </row>
    <row r="212" spans="13:36" ht="15">
      <c r="M212">
        <v>210</v>
      </c>
      <c r="N212">
        <f t="shared" si="51"/>
        <v>1.1160714285714246E-3</v>
      </c>
      <c r="O212">
        <f t="shared" si="52"/>
        <v>15</v>
      </c>
      <c r="P212">
        <f t="shared" si="57"/>
        <v>195</v>
      </c>
      <c r="R212">
        <v>210</v>
      </c>
      <c r="S212">
        <f t="shared" si="53"/>
        <v>1.0747319871571293E-3</v>
      </c>
      <c r="T212">
        <f t="shared" si="54"/>
        <v>155</v>
      </c>
      <c r="U212">
        <f t="shared" si="58"/>
        <v>55</v>
      </c>
      <c r="W212">
        <v>210</v>
      </c>
      <c r="X212">
        <f t="shared" si="55"/>
        <v>1.2701231955679626E-3</v>
      </c>
      <c r="Y212">
        <f t="shared" si="56"/>
        <v>73</v>
      </c>
      <c r="Z212">
        <f t="shared" si="59"/>
        <v>137</v>
      </c>
      <c r="AB212">
        <v>210</v>
      </c>
      <c r="AC212">
        <f t="shared" si="60"/>
        <v>0</v>
      </c>
      <c r="AD212">
        <f t="shared" si="61"/>
        <v>0</v>
      </c>
      <c r="AE212">
        <f t="shared" si="62"/>
        <v>210</v>
      </c>
      <c r="AG212">
        <v>210</v>
      </c>
      <c r="AH212">
        <f t="shared" si="63"/>
        <v>0</v>
      </c>
      <c r="AI212">
        <f t="shared" si="64"/>
        <v>0</v>
      </c>
      <c r="AJ212">
        <f t="shared" si="65"/>
        <v>210</v>
      </c>
    </row>
    <row r="213" spans="13:36" ht="15">
      <c r="M213">
        <v>211</v>
      </c>
      <c r="N213">
        <f t="shared" si="51"/>
        <v>7.775473933649274E-4</v>
      </c>
      <c r="O213">
        <f t="shared" si="52"/>
        <v>15</v>
      </c>
      <c r="P213">
        <f t="shared" si="57"/>
        <v>196</v>
      </c>
      <c r="R213">
        <v>211</v>
      </c>
      <c r="S213">
        <f t="shared" si="53"/>
        <v>2.3159867829142256E-3</v>
      </c>
      <c r="T213">
        <f t="shared" si="54"/>
        <v>156</v>
      </c>
      <c r="U213">
        <f t="shared" si="58"/>
        <v>55</v>
      </c>
      <c r="W213">
        <v>211</v>
      </c>
      <c r="X213">
        <f t="shared" si="55"/>
        <v>1.8217296593180943E-3</v>
      </c>
      <c r="Y213">
        <f t="shared" si="56"/>
        <v>74</v>
      </c>
      <c r="Z213">
        <f t="shared" si="59"/>
        <v>137</v>
      </c>
      <c r="AB213">
        <v>211</v>
      </c>
      <c r="AC213">
        <f t="shared" si="60"/>
        <v>0</v>
      </c>
      <c r="AD213">
        <f t="shared" si="61"/>
        <v>0</v>
      </c>
      <c r="AE213">
        <f t="shared" si="62"/>
        <v>211</v>
      </c>
      <c r="AG213">
        <v>211</v>
      </c>
      <c r="AH213">
        <f t="shared" si="63"/>
        <v>0</v>
      </c>
      <c r="AI213">
        <f t="shared" si="64"/>
        <v>0</v>
      </c>
      <c r="AJ213">
        <f t="shared" si="65"/>
        <v>211</v>
      </c>
    </row>
    <row r="214" spans="13:36" ht="15">
      <c r="M214">
        <v>212</v>
      </c>
      <c r="N214">
        <f t="shared" si="51"/>
        <v>4.4221698113207364E-4</v>
      </c>
      <c r="O214">
        <f t="shared" si="52"/>
        <v>15</v>
      </c>
      <c r="P214">
        <f t="shared" si="57"/>
        <v>197</v>
      </c>
      <c r="R214">
        <v>212</v>
      </c>
      <c r="S214">
        <f t="shared" si="53"/>
        <v>1.1714495043074757E-3</v>
      </c>
      <c r="T214">
        <f t="shared" si="54"/>
        <v>156</v>
      </c>
      <c r="U214">
        <f t="shared" si="58"/>
        <v>56</v>
      </c>
      <c r="W214">
        <v>212</v>
      </c>
      <c r="X214">
        <f t="shared" si="55"/>
        <v>1.6743295896931576E-4</v>
      </c>
      <c r="Y214">
        <f t="shared" si="56"/>
        <v>74</v>
      </c>
      <c r="Z214">
        <f t="shared" si="59"/>
        <v>138</v>
      </c>
      <c r="AB214">
        <v>212</v>
      </c>
      <c r="AC214">
        <f t="shared" si="60"/>
        <v>0</v>
      </c>
      <c r="AD214">
        <f t="shared" si="61"/>
        <v>0</v>
      </c>
      <c r="AE214">
        <f t="shared" si="62"/>
        <v>212</v>
      </c>
      <c r="AG214">
        <v>212</v>
      </c>
      <c r="AH214">
        <f t="shared" si="63"/>
        <v>0</v>
      </c>
      <c r="AI214">
        <f t="shared" si="64"/>
        <v>0</v>
      </c>
      <c r="AJ214">
        <f t="shared" si="65"/>
        <v>212</v>
      </c>
    </row>
    <row r="215" spans="13:36" ht="15">
      <c r="M215">
        <v>213</v>
      </c>
      <c r="N215">
        <f t="shared" si="51"/>
        <v>1.1003521126760896E-4</v>
      </c>
      <c r="O215">
        <f t="shared" si="52"/>
        <v>15</v>
      </c>
      <c r="P215">
        <f t="shared" si="57"/>
        <v>198</v>
      </c>
      <c r="R215">
        <v>213</v>
      </c>
      <c r="S215">
        <f t="shared" si="53"/>
        <v>6.8695769853244215E-5</v>
      </c>
      <c r="T215">
        <f t="shared" si="54"/>
        <v>157</v>
      </c>
      <c r="U215">
        <f t="shared" si="58"/>
        <v>56</v>
      </c>
      <c r="W215">
        <v>213</v>
      </c>
      <c r="X215">
        <f t="shared" si="55"/>
        <v>1.4713304390286952E-3</v>
      </c>
      <c r="Y215">
        <f t="shared" si="56"/>
        <v>74</v>
      </c>
      <c r="Z215">
        <f t="shared" si="59"/>
        <v>139</v>
      </c>
      <c r="AB215">
        <v>213</v>
      </c>
      <c r="AC215">
        <f t="shared" si="60"/>
        <v>0</v>
      </c>
      <c r="AD215">
        <f t="shared" si="61"/>
        <v>0</v>
      </c>
      <c r="AE215">
        <f t="shared" si="62"/>
        <v>213</v>
      </c>
      <c r="AG215">
        <v>213</v>
      </c>
      <c r="AH215">
        <f t="shared" si="63"/>
        <v>0</v>
      </c>
      <c r="AI215">
        <f t="shared" si="64"/>
        <v>0</v>
      </c>
      <c r="AJ215">
        <f t="shared" si="65"/>
        <v>213</v>
      </c>
    </row>
    <row r="216" spans="13:36" ht="15">
      <c r="M216">
        <v>214</v>
      </c>
      <c r="N216">
        <f t="shared" si="51"/>
        <v>2.1904205607477245E-4</v>
      </c>
      <c r="O216">
        <f t="shared" si="52"/>
        <v>15</v>
      </c>
      <c r="P216">
        <f t="shared" si="57"/>
        <v>199</v>
      </c>
      <c r="R216">
        <v>214</v>
      </c>
      <c r="S216">
        <f t="shared" si="53"/>
        <v>1.2972509012647571E-3</v>
      </c>
      <c r="T216">
        <f t="shared" si="54"/>
        <v>158</v>
      </c>
      <c r="U216">
        <f t="shared" si="58"/>
        <v>56</v>
      </c>
      <c r="W216">
        <v>214</v>
      </c>
      <c r="X216">
        <f t="shared" si="55"/>
        <v>1.5781189050105837E-3</v>
      </c>
      <c r="Y216">
        <f t="shared" si="56"/>
        <v>75</v>
      </c>
      <c r="Z216">
        <f t="shared" si="59"/>
        <v>139</v>
      </c>
      <c r="AB216">
        <v>214</v>
      </c>
      <c r="AC216">
        <f t="shared" si="60"/>
        <v>0</v>
      </c>
      <c r="AD216">
        <f t="shared" si="61"/>
        <v>0</v>
      </c>
      <c r="AE216">
        <f t="shared" si="62"/>
        <v>214</v>
      </c>
      <c r="AG216">
        <v>214</v>
      </c>
      <c r="AH216">
        <f t="shared" si="63"/>
        <v>0</v>
      </c>
      <c r="AI216">
        <f t="shared" si="64"/>
        <v>0</v>
      </c>
      <c r="AJ216">
        <f t="shared" si="65"/>
        <v>214</v>
      </c>
    </row>
    <row r="217" spans="13:36" ht="15">
      <c r="M217">
        <v>215</v>
      </c>
      <c r="N217">
        <f t="shared" si="51"/>
        <v>5.4505813953488469E-4</v>
      </c>
      <c r="O217">
        <f t="shared" si="52"/>
        <v>15</v>
      </c>
      <c r="P217">
        <f t="shared" si="57"/>
        <v>200</v>
      </c>
      <c r="R217">
        <v>215</v>
      </c>
      <c r="S217">
        <f t="shared" si="53"/>
        <v>2.1367851778484326E-3</v>
      </c>
      <c r="T217">
        <f t="shared" si="54"/>
        <v>158</v>
      </c>
      <c r="U217">
        <f t="shared" si="58"/>
        <v>57</v>
      </c>
      <c r="W217">
        <v>215</v>
      </c>
      <c r="X217">
        <f t="shared" si="55"/>
        <v>5.1961512289977474E-5</v>
      </c>
      <c r="Y217">
        <f t="shared" si="56"/>
        <v>75</v>
      </c>
      <c r="Z217">
        <f t="shared" si="59"/>
        <v>140</v>
      </c>
      <c r="AB217">
        <v>215</v>
      </c>
      <c r="AC217">
        <f t="shared" si="60"/>
        <v>0</v>
      </c>
      <c r="AD217">
        <f t="shared" si="61"/>
        <v>0</v>
      </c>
      <c r="AE217">
        <f t="shared" si="62"/>
        <v>215</v>
      </c>
      <c r="AG217">
        <v>215</v>
      </c>
      <c r="AH217">
        <f t="shared" si="63"/>
        <v>0</v>
      </c>
      <c r="AI217">
        <f t="shared" si="64"/>
        <v>0</v>
      </c>
      <c r="AJ217">
        <f t="shared" si="65"/>
        <v>215</v>
      </c>
    </row>
    <row r="218" spans="13:36" ht="15">
      <c r="M218">
        <v>216</v>
      </c>
      <c r="N218">
        <f t="shared" si="51"/>
        <v>8.6805555555555247E-4</v>
      </c>
      <c r="O218">
        <f t="shared" si="52"/>
        <v>15</v>
      </c>
      <c r="P218">
        <f t="shared" si="57"/>
        <v>201</v>
      </c>
      <c r="R218">
        <v>216</v>
      </c>
      <c r="S218">
        <f t="shared" si="53"/>
        <v>9.0939499696984782E-4</v>
      </c>
      <c r="T218">
        <f t="shared" si="54"/>
        <v>159</v>
      </c>
      <c r="U218">
        <f t="shared" si="58"/>
        <v>57</v>
      </c>
      <c r="W218">
        <v>216</v>
      </c>
      <c r="X218">
        <f t="shared" si="55"/>
        <v>1.666948592393358E-3</v>
      </c>
      <c r="Y218">
        <f t="shared" si="56"/>
        <v>75</v>
      </c>
      <c r="Z218">
        <f t="shared" si="59"/>
        <v>141</v>
      </c>
      <c r="AB218">
        <v>216</v>
      </c>
      <c r="AC218">
        <f t="shared" si="60"/>
        <v>0</v>
      </c>
      <c r="AD218">
        <f t="shared" si="61"/>
        <v>0</v>
      </c>
      <c r="AE218">
        <f t="shared" si="62"/>
        <v>216</v>
      </c>
      <c r="AG218">
        <v>216</v>
      </c>
      <c r="AH218">
        <f t="shared" si="63"/>
        <v>0</v>
      </c>
      <c r="AI218">
        <f t="shared" si="64"/>
        <v>0</v>
      </c>
      <c r="AJ218">
        <f t="shared" si="65"/>
        <v>216</v>
      </c>
    </row>
    <row r="219" spans="13:36" ht="15">
      <c r="M219">
        <v>217</v>
      </c>
      <c r="N219">
        <f t="shared" si="51"/>
        <v>1.1880760368663534E-3</v>
      </c>
      <c r="O219">
        <f t="shared" si="52"/>
        <v>15</v>
      </c>
      <c r="P219">
        <f t="shared" si="57"/>
        <v>202</v>
      </c>
      <c r="R219">
        <v>217</v>
      </c>
      <c r="S219">
        <f t="shared" si="53"/>
        <v>3.0668283201118474E-4</v>
      </c>
      <c r="T219">
        <f t="shared" si="54"/>
        <v>160</v>
      </c>
      <c r="U219">
        <f t="shared" si="58"/>
        <v>57</v>
      </c>
      <c r="W219">
        <v>217</v>
      </c>
      <c r="X219">
        <f t="shared" si="55"/>
        <v>1.3412439319281932E-3</v>
      </c>
      <c r="Y219">
        <f t="shared" si="56"/>
        <v>76</v>
      </c>
      <c r="Z219">
        <f t="shared" si="59"/>
        <v>141</v>
      </c>
      <c r="AB219">
        <v>217</v>
      </c>
      <c r="AC219">
        <f t="shared" si="60"/>
        <v>0</v>
      </c>
      <c r="AD219">
        <f t="shared" si="61"/>
        <v>0</v>
      </c>
      <c r="AE219">
        <f t="shared" si="62"/>
        <v>217</v>
      </c>
      <c r="AG219">
        <v>217</v>
      </c>
      <c r="AH219">
        <f t="shared" si="63"/>
        <v>0</v>
      </c>
      <c r="AI219">
        <f t="shared" si="64"/>
        <v>0</v>
      </c>
      <c r="AJ219">
        <f t="shared" si="65"/>
        <v>217</v>
      </c>
    </row>
    <row r="220" spans="13:36" ht="15">
      <c r="M220">
        <v>218</v>
      </c>
      <c r="N220">
        <f t="shared" si="51"/>
        <v>1.5051605504587118E-3</v>
      </c>
      <c r="O220">
        <f t="shared" si="52"/>
        <v>15</v>
      </c>
      <c r="P220">
        <f t="shared" si="57"/>
        <v>203</v>
      </c>
      <c r="R220">
        <v>218</v>
      </c>
      <c r="S220">
        <f t="shared" si="53"/>
        <v>1.5116039836621242E-3</v>
      </c>
      <c r="T220">
        <f t="shared" si="54"/>
        <v>161</v>
      </c>
      <c r="U220">
        <f t="shared" si="58"/>
        <v>57</v>
      </c>
      <c r="W220">
        <v>218</v>
      </c>
      <c r="X220">
        <f t="shared" si="55"/>
        <v>2.6531760360637424E-4</v>
      </c>
      <c r="Y220">
        <f t="shared" si="56"/>
        <v>76</v>
      </c>
      <c r="Z220">
        <f t="shared" si="59"/>
        <v>142</v>
      </c>
      <c r="AB220">
        <v>218</v>
      </c>
      <c r="AC220">
        <f t="shared" si="60"/>
        <v>0</v>
      </c>
      <c r="AD220">
        <f t="shared" si="61"/>
        <v>0</v>
      </c>
      <c r="AE220">
        <f t="shared" si="62"/>
        <v>218</v>
      </c>
      <c r="AG220">
        <v>218</v>
      </c>
      <c r="AH220">
        <f t="shared" si="63"/>
        <v>0</v>
      </c>
      <c r="AI220">
        <f t="shared" si="64"/>
        <v>0</v>
      </c>
      <c r="AJ220">
        <f t="shared" si="65"/>
        <v>218</v>
      </c>
    </row>
    <row r="221" spans="13:36" ht="15">
      <c r="M221">
        <v>219</v>
      </c>
      <c r="N221">
        <f t="shared" si="51"/>
        <v>1.819349315068497E-3</v>
      </c>
      <c r="O221">
        <f t="shared" si="52"/>
        <v>15</v>
      </c>
      <c r="P221">
        <f t="shared" si="57"/>
        <v>204</v>
      </c>
      <c r="R221">
        <v>219</v>
      </c>
      <c r="S221">
        <f t="shared" si="53"/>
        <v>1.8606887564828201E-3</v>
      </c>
      <c r="T221">
        <f t="shared" si="54"/>
        <v>161</v>
      </c>
      <c r="U221">
        <f t="shared" si="58"/>
        <v>58</v>
      </c>
      <c r="W221">
        <v>219</v>
      </c>
      <c r="X221">
        <f t="shared" si="55"/>
        <v>1.8572073442959525E-3</v>
      </c>
      <c r="Y221">
        <f t="shared" si="56"/>
        <v>76</v>
      </c>
      <c r="Z221">
        <f t="shared" si="59"/>
        <v>143</v>
      </c>
      <c r="AB221">
        <v>219</v>
      </c>
      <c r="AC221">
        <f t="shared" si="60"/>
        <v>0</v>
      </c>
      <c r="AD221">
        <f t="shared" si="61"/>
        <v>0</v>
      </c>
      <c r="AE221">
        <f t="shared" si="62"/>
        <v>219</v>
      </c>
      <c r="AG221">
        <v>219</v>
      </c>
      <c r="AH221">
        <f t="shared" si="63"/>
        <v>0</v>
      </c>
      <c r="AI221">
        <f t="shared" si="64"/>
        <v>0</v>
      </c>
      <c r="AJ221">
        <f t="shared" si="65"/>
        <v>219</v>
      </c>
    </row>
    <row r="222" spans="13:36" ht="15">
      <c r="M222">
        <v>220</v>
      </c>
      <c r="N222">
        <f t="shared" si="51"/>
        <v>2.1306818181818232E-3</v>
      </c>
      <c r="O222">
        <f t="shared" si="52"/>
        <v>15</v>
      </c>
      <c r="P222">
        <f t="shared" si="57"/>
        <v>205</v>
      </c>
      <c r="R222">
        <v>220</v>
      </c>
      <c r="S222">
        <f t="shared" si="53"/>
        <v>6.5686974444467694E-4</v>
      </c>
      <c r="T222">
        <f t="shared" si="54"/>
        <v>162</v>
      </c>
      <c r="U222">
        <f t="shared" si="58"/>
        <v>58</v>
      </c>
      <c r="W222">
        <v>220</v>
      </c>
      <c r="X222">
        <f t="shared" si="55"/>
        <v>1.1108291853844099E-3</v>
      </c>
      <c r="Y222">
        <f t="shared" si="56"/>
        <v>77</v>
      </c>
      <c r="Z222">
        <f t="shared" si="59"/>
        <v>143</v>
      </c>
      <c r="AB222">
        <v>220</v>
      </c>
      <c r="AC222">
        <f t="shared" si="60"/>
        <v>0</v>
      </c>
      <c r="AD222">
        <f t="shared" si="61"/>
        <v>0</v>
      </c>
      <c r="AE222">
        <f t="shared" si="62"/>
        <v>220</v>
      </c>
      <c r="AG222">
        <v>220</v>
      </c>
      <c r="AH222">
        <f t="shared" si="63"/>
        <v>0</v>
      </c>
      <c r="AI222">
        <f t="shared" si="64"/>
        <v>0</v>
      </c>
      <c r="AJ222">
        <f t="shared" si="65"/>
        <v>220</v>
      </c>
    </row>
    <row r="223" spans="13:36" ht="15">
      <c r="M223">
        <v>221</v>
      </c>
      <c r="N223">
        <f t="shared" si="51"/>
        <v>2.0856900452488752E-3</v>
      </c>
      <c r="O223">
        <f t="shared" si="52"/>
        <v>16</v>
      </c>
      <c r="P223">
        <f t="shared" si="57"/>
        <v>205</v>
      </c>
      <c r="R223">
        <v>221</v>
      </c>
      <c r="S223">
        <f t="shared" si="53"/>
        <v>5.3605497789188661E-4</v>
      </c>
      <c r="T223">
        <f t="shared" si="54"/>
        <v>163</v>
      </c>
      <c r="U223">
        <f t="shared" si="58"/>
        <v>58</v>
      </c>
      <c r="W223">
        <v>221</v>
      </c>
      <c r="X223">
        <f t="shared" si="55"/>
        <v>4.7288122185540349E-4</v>
      </c>
      <c r="Y223">
        <f t="shared" si="56"/>
        <v>77</v>
      </c>
      <c r="Z223">
        <f t="shared" si="59"/>
        <v>144</v>
      </c>
      <c r="AB223">
        <v>221</v>
      </c>
      <c r="AC223">
        <f t="shared" si="60"/>
        <v>0</v>
      </c>
      <c r="AD223">
        <f t="shared" si="61"/>
        <v>0</v>
      </c>
      <c r="AE223">
        <f t="shared" si="62"/>
        <v>221</v>
      </c>
      <c r="AG223">
        <v>221</v>
      </c>
      <c r="AH223">
        <f t="shared" si="63"/>
        <v>0</v>
      </c>
      <c r="AI223">
        <f t="shared" si="64"/>
        <v>0</v>
      </c>
      <c r="AJ223">
        <f t="shared" si="65"/>
        <v>221</v>
      </c>
    </row>
    <row r="224" spans="13:36" ht="15">
      <c r="M224">
        <v>222</v>
      </c>
      <c r="N224">
        <f t="shared" si="51"/>
        <v>1.7595720720720714E-3</v>
      </c>
      <c r="O224">
        <f t="shared" si="52"/>
        <v>16</v>
      </c>
      <c r="P224">
        <f t="shared" si="57"/>
        <v>206</v>
      </c>
      <c r="R224">
        <v>222</v>
      </c>
      <c r="S224">
        <f t="shared" si="53"/>
        <v>1.7182326306577345E-3</v>
      </c>
      <c r="T224">
        <f t="shared" si="54"/>
        <v>164</v>
      </c>
      <c r="U224">
        <f t="shared" si="58"/>
        <v>58</v>
      </c>
      <c r="W224">
        <v>222</v>
      </c>
      <c r="X224">
        <f t="shared" si="55"/>
        <v>2.0423239677687111E-3</v>
      </c>
      <c r="Y224">
        <f t="shared" si="56"/>
        <v>77</v>
      </c>
      <c r="Z224">
        <f t="shared" si="59"/>
        <v>145</v>
      </c>
      <c r="AB224">
        <v>222</v>
      </c>
      <c r="AC224">
        <f t="shared" si="60"/>
        <v>0</v>
      </c>
      <c r="AD224">
        <f t="shared" si="61"/>
        <v>0</v>
      </c>
      <c r="AE224">
        <f t="shared" si="62"/>
        <v>222</v>
      </c>
      <c r="AG224">
        <v>222</v>
      </c>
      <c r="AH224">
        <f t="shared" si="63"/>
        <v>0</v>
      </c>
      <c r="AI224">
        <f t="shared" si="64"/>
        <v>0</v>
      </c>
      <c r="AJ224">
        <f t="shared" si="65"/>
        <v>222</v>
      </c>
    </row>
    <row r="225" spans="13:36" ht="15">
      <c r="M225">
        <v>223</v>
      </c>
      <c r="N225">
        <f t="shared" si="51"/>
        <v>1.4363789237668151E-3</v>
      </c>
      <c r="O225">
        <f t="shared" si="52"/>
        <v>16</v>
      </c>
      <c r="P225">
        <f t="shared" si="57"/>
        <v>207</v>
      </c>
      <c r="R225">
        <v>223</v>
      </c>
      <c r="S225">
        <f t="shared" si="53"/>
        <v>1.5944971394711294E-3</v>
      </c>
      <c r="T225">
        <f t="shared" si="54"/>
        <v>164</v>
      </c>
      <c r="U225">
        <f t="shared" si="58"/>
        <v>59</v>
      </c>
      <c r="W225">
        <v>223</v>
      </c>
      <c r="X225">
        <f t="shared" si="55"/>
        <v>8.8661393874767125E-4</v>
      </c>
      <c r="Y225">
        <f t="shared" si="56"/>
        <v>78</v>
      </c>
      <c r="Z225">
        <f t="shared" si="59"/>
        <v>145</v>
      </c>
      <c r="AB225">
        <v>223</v>
      </c>
      <c r="AC225">
        <f t="shared" si="60"/>
        <v>0</v>
      </c>
      <c r="AD225">
        <f t="shared" si="61"/>
        <v>0</v>
      </c>
      <c r="AE225">
        <f t="shared" si="62"/>
        <v>223</v>
      </c>
      <c r="AG225">
        <v>223</v>
      </c>
      <c r="AH225">
        <f t="shared" si="63"/>
        <v>0</v>
      </c>
      <c r="AI225">
        <f t="shared" si="64"/>
        <v>0</v>
      </c>
      <c r="AJ225">
        <f t="shared" si="65"/>
        <v>223</v>
      </c>
    </row>
    <row r="226" spans="13:36" ht="15">
      <c r="M226">
        <v>224</v>
      </c>
      <c r="N226">
        <f t="shared" si="51"/>
        <v>1.1160714285714246E-3</v>
      </c>
      <c r="O226">
        <f t="shared" si="52"/>
        <v>16</v>
      </c>
      <c r="P226">
        <f t="shared" si="57"/>
        <v>208</v>
      </c>
      <c r="R226">
        <v>224</v>
      </c>
      <c r="S226">
        <f t="shared" si="53"/>
        <v>4.1336325093810355E-4</v>
      </c>
      <c r="T226">
        <f t="shared" si="54"/>
        <v>165</v>
      </c>
      <c r="U226">
        <f t="shared" si="58"/>
        <v>59</v>
      </c>
      <c r="W226">
        <v>224</v>
      </c>
      <c r="X226">
        <f t="shared" si="55"/>
        <v>6.7488510032986948E-4</v>
      </c>
      <c r="Y226">
        <f t="shared" si="56"/>
        <v>78</v>
      </c>
      <c r="Z226">
        <f t="shared" si="59"/>
        <v>146</v>
      </c>
      <c r="AB226">
        <v>224</v>
      </c>
      <c r="AC226">
        <f t="shared" si="60"/>
        <v>0</v>
      </c>
      <c r="AD226">
        <f t="shared" si="61"/>
        <v>0</v>
      </c>
      <c r="AE226">
        <f t="shared" si="62"/>
        <v>224</v>
      </c>
      <c r="AG226">
        <v>224</v>
      </c>
      <c r="AH226">
        <f t="shared" si="63"/>
        <v>0</v>
      </c>
      <c r="AI226">
        <f t="shared" si="64"/>
        <v>0</v>
      </c>
      <c r="AJ226">
        <f t="shared" si="65"/>
        <v>224</v>
      </c>
    </row>
    <row r="227" spans="13:36" ht="15">
      <c r="M227">
        <v>225</v>
      </c>
      <c r="N227">
        <f t="shared" si="51"/>
        <v>7.9861111111111105E-4</v>
      </c>
      <c r="O227">
        <f t="shared" si="52"/>
        <v>16</v>
      </c>
      <c r="P227">
        <f t="shared" si="57"/>
        <v>209</v>
      </c>
      <c r="R227">
        <v>225</v>
      </c>
      <c r="S227">
        <f t="shared" si="53"/>
        <v>7.5727166969674631E-4</v>
      </c>
      <c r="T227">
        <f t="shared" si="54"/>
        <v>166</v>
      </c>
      <c r="U227">
        <f t="shared" si="58"/>
        <v>59</v>
      </c>
      <c r="W227">
        <v>225</v>
      </c>
      <c r="X227">
        <f t="shared" si="55"/>
        <v>2.2219402964955282E-3</v>
      </c>
      <c r="Y227">
        <f t="shared" si="56"/>
        <v>79</v>
      </c>
      <c r="Z227">
        <f t="shared" si="59"/>
        <v>146</v>
      </c>
      <c r="AB227">
        <v>225</v>
      </c>
      <c r="AC227">
        <f t="shared" si="60"/>
        <v>0</v>
      </c>
      <c r="AD227">
        <f t="shared" si="61"/>
        <v>0</v>
      </c>
      <c r="AE227">
        <f t="shared" si="62"/>
        <v>225</v>
      </c>
      <c r="AG227">
        <v>225</v>
      </c>
      <c r="AH227">
        <f t="shared" si="63"/>
        <v>0</v>
      </c>
      <c r="AI227">
        <f t="shared" si="64"/>
        <v>0</v>
      </c>
      <c r="AJ227">
        <f t="shared" si="65"/>
        <v>225</v>
      </c>
    </row>
    <row r="228" spans="13:36" ht="15">
      <c r="M228">
        <v>226</v>
      </c>
      <c r="N228">
        <f t="shared" si="51"/>
        <v>4.8396017699114946E-4</v>
      </c>
      <c r="O228">
        <f t="shared" si="52"/>
        <v>16</v>
      </c>
      <c r="P228">
        <f t="shared" si="57"/>
        <v>210</v>
      </c>
      <c r="R228">
        <v>226</v>
      </c>
      <c r="S228">
        <f t="shared" si="53"/>
        <v>1.9175469892641628E-3</v>
      </c>
      <c r="T228">
        <f t="shared" si="54"/>
        <v>167</v>
      </c>
      <c r="U228">
        <f t="shared" si="58"/>
        <v>59</v>
      </c>
      <c r="W228">
        <v>226</v>
      </c>
      <c r="X228">
        <f t="shared" si="55"/>
        <v>6.6835130927822561E-4</v>
      </c>
      <c r="Y228">
        <f t="shared" si="56"/>
        <v>79</v>
      </c>
      <c r="Z228">
        <f t="shared" si="59"/>
        <v>147</v>
      </c>
      <c r="AB228">
        <v>226</v>
      </c>
      <c r="AC228">
        <f t="shared" si="60"/>
        <v>0</v>
      </c>
      <c r="AD228">
        <f t="shared" si="61"/>
        <v>0</v>
      </c>
      <c r="AE228">
        <f t="shared" si="62"/>
        <v>226</v>
      </c>
      <c r="AG228">
        <v>226</v>
      </c>
      <c r="AH228">
        <f t="shared" si="63"/>
        <v>0</v>
      </c>
      <c r="AI228">
        <f t="shared" si="64"/>
        <v>0</v>
      </c>
      <c r="AJ228">
        <f t="shared" si="65"/>
        <v>226</v>
      </c>
    </row>
    <row r="229" spans="13:36" ht="15">
      <c r="M229">
        <v>227</v>
      </c>
      <c r="N229">
        <f t="shared" si="51"/>
        <v>1.7208149779736337E-4</v>
      </c>
      <c r="O229">
        <f t="shared" si="52"/>
        <v>16</v>
      </c>
      <c r="P229">
        <f t="shared" si="57"/>
        <v>211</v>
      </c>
      <c r="R229">
        <v>227</v>
      </c>
      <c r="S229">
        <f t="shared" si="53"/>
        <v>1.3376867248210411E-3</v>
      </c>
      <c r="T229">
        <f t="shared" si="54"/>
        <v>167</v>
      </c>
      <c r="U229">
        <f t="shared" si="58"/>
        <v>60</v>
      </c>
      <c r="W229">
        <v>227</v>
      </c>
      <c r="X229">
        <f t="shared" si="55"/>
        <v>8.7154966924113397E-4</v>
      </c>
      <c r="Y229">
        <f t="shared" si="56"/>
        <v>79</v>
      </c>
      <c r="Z229">
        <f t="shared" si="59"/>
        <v>148</v>
      </c>
      <c r="AB229">
        <v>227</v>
      </c>
      <c r="AC229">
        <f t="shared" si="60"/>
        <v>0</v>
      </c>
      <c r="AD229">
        <f t="shared" si="61"/>
        <v>0</v>
      </c>
      <c r="AE229">
        <f t="shared" si="62"/>
        <v>227</v>
      </c>
      <c r="AG229">
        <v>227</v>
      </c>
      <c r="AH229">
        <f t="shared" si="63"/>
        <v>0</v>
      </c>
      <c r="AI229">
        <f t="shared" si="64"/>
        <v>0</v>
      </c>
      <c r="AJ229">
        <f t="shared" si="65"/>
        <v>227</v>
      </c>
    </row>
    <row r="230" spans="13:36" ht="15">
      <c r="M230">
        <v>228</v>
      </c>
      <c r="N230">
        <f t="shared" si="51"/>
        <v>1.3706140350877583E-4</v>
      </c>
      <c r="O230">
        <f t="shared" si="52"/>
        <v>16</v>
      </c>
      <c r="P230">
        <f t="shared" si="57"/>
        <v>212</v>
      </c>
      <c r="R230">
        <v>228</v>
      </c>
      <c r="S230">
        <f t="shared" si="53"/>
        <v>1.7840084492315444E-4</v>
      </c>
      <c r="T230">
        <f t="shared" si="54"/>
        <v>168</v>
      </c>
      <c r="U230">
        <f t="shared" si="58"/>
        <v>60</v>
      </c>
      <c r="W230">
        <v>228</v>
      </c>
      <c r="X230">
        <f t="shared" si="55"/>
        <v>1.988022167840553E-3</v>
      </c>
      <c r="Y230">
        <f t="shared" si="56"/>
        <v>80</v>
      </c>
      <c r="Z230">
        <f t="shared" si="59"/>
        <v>148</v>
      </c>
      <c r="AB230">
        <v>228</v>
      </c>
      <c r="AC230">
        <f t="shared" si="60"/>
        <v>0</v>
      </c>
      <c r="AD230">
        <f t="shared" si="61"/>
        <v>0</v>
      </c>
      <c r="AE230">
        <f t="shared" si="62"/>
        <v>228</v>
      </c>
      <c r="AG230">
        <v>228</v>
      </c>
      <c r="AH230">
        <f t="shared" si="63"/>
        <v>0</v>
      </c>
      <c r="AI230">
        <f t="shared" si="64"/>
        <v>0</v>
      </c>
      <c r="AJ230">
        <f t="shared" si="65"/>
        <v>228</v>
      </c>
    </row>
    <row r="231" spans="13:36" ht="15">
      <c r="M231">
        <v>229</v>
      </c>
      <c r="N231">
        <f t="shared" si="51"/>
        <v>4.4350436681223071E-4</v>
      </c>
      <c r="O231">
        <f t="shared" si="52"/>
        <v>16</v>
      </c>
      <c r="P231">
        <f t="shared" si="57"/>
        <v>213</v>
      </c>
      <c r="R231">
        <v>229</v>
      </c>
      <c r="S231">
        <f t="shared" si="53"/>
        <v>9.7076026746489852E-4</v>
      </c>
      <c r="T231">
        <f t="shared" si="54"/>
        <v>169</v>
      </c>
      <c r="U231">
        <f t="shared" si="58"/>
        <v>60</v>
      </c>
      <c r="W231">
        <v>229</v>
      </c>
      <c r="X231">
        <f t="shared" si="55"/>
        <v>4.5580735132327854E-4</v>
      </c>
      <c r="Y231">
        <f t="shared" si="56"/>
        <v>80</v>
      </c>
      <c r="Z231">
        <f t="shared" si="59"/>
        <v>149</v>
      </c>
      <c r="AB231">
        <v>229</v>
      </c>
      <c r="AC231">
        <f t="shared" si="60"/>
        <v>0</v>
      </c>
      <c r="AD231">
        <f t="shared" si="61"/>
        <v>0</v>
      </c>
      <c r="AE231">
        <f t="shared" si="62"/>
        <v>229</v>
      </c>
      <c r="AG231">
        <v>229</v>
      </c>
      <c r="AH231">
        <f t="shared" si="63"/>
        <v>0</v>
      </c>
      <c r="AI231">
        <f t="shared" si="64"/>
        <v>0</v>
      </c>
      <c r="AJ231">
        <f t="shared" si="65"/>
        <v>229</v>
      </c>
    </row>
    <row r="232" spans="13:36" ht="15">
      <c r="M232">
        <v>230</v>
      </c>
      <c r="N232">
        <f t="shared" si="51"/>
        <v>7.4728260869565133E-4</v>
      </c>
      <c r="O232">
        <f t="shared" si="52"/>
        <v>16</v>
      </c>
      <c r="P232">
        <f t="shared" si="57"/>
        <v>214</v>
      </c>
      <c r="R232">
        <v>230</v>
      </c>
      <c r="S232">
        <f t="shared" si="53"/>
        <v>2.1099286745276391E-3</v>
      </c>
      <c r="T232">
        <f t="shared" si="54"/>
        <v>170</v>
      </c>
      <c r="U232">
        <f t="shared" si="58"/>
        <v>60</v>
      </c>
      <c r="W232">
        <v>230</v>
      </c>
      <c r="X232">
        <f t="shared" si="55"/>
        <v>1.0630838580938384E-3</v>
      </c>
      <c r="Y232">
        <f t="shared" si="56"/>
        <v>80</v>
      </c>
      <c r="Z232">
        <f t="shared" si="59"/>
        <v>150</v>
      </c>
      <c r="AB232">
        <v>230</v>
      </c>
      <c r="AC232">
        <f t="shared" si="60"/>
        <v>0</v>
      </c>
      <c r="AD232">
        <f t="shared" si="61"/>
        <v>0</v>
      </c>
      <c r="AE232">
        <f t="shared" si="62"/>
        <v>230</v>
      </c>
      <c r="AG232">
        <v>230</v>
      </c>
      <c r="AH232">
        <f t="shared" si="63"/>
        <v>0</v>
      </c>
      <c r="AI232">
        <f t="shared" si="64"/>
        <v>0</v>
      </c>
      <c r="AJ232">
        <f t="shared" si="65"/>
        <v>230</v>
      </c>
    </row>
    <row r="233" spans="13:36" ht="15">
      <c r="M233">
        <v>231</v>
      </c>
      <c r="N233">
        <f t="shared" si="51"/>
        <v>1.048430735930736E-3</v>
      </c>
      <c r="O233">
        <f t="shared" si="52"/>
        <v>16</v>
      </c>
      <c r="P233">
        <f t="shared" si="57"/>
        <v>215</v>
      </c>
      <c r="R233">
        <v>231</v>
      </c>
      <c r="S233">
        <f t="shared" si="53"/>
        <v>1.0897701773451285E-3</v>
      </c>
      <c r="T233">
        <f t="shared" si="54"/>
        <v>170</v>
      </c>
      <c r="U233">
        <f t="shared" si="58"/>
        <v>61</v>
      </c>
      <c r="W233">
        <v>231</v>
      </c>
      <c r="X233">
        <f t="shared" si="55"/>
        <v>1.7601798347350872E-3</v>
      </c>
      <c r="Y233">
        <f t="shared" si="56"/>
        <v>81</v>
      </c>
      <c r="Z233">
        <f t="shared" si="59"/>
        <v>150</v>
      </c>
      <c r="AB233">
        <v>231</v>
      </c>
      <c r="AC233">
        <f t="shared" si="60"/>
        <v>0</v>
      </c>
      <c r="AD233">
        <f t="shared" si="61"/>
        <v>0</v>
      </c>
      <c r="AE233">
        <f t="shared" si="62"/>
        <v>231</v>
      </c>
      <c r="AG233">
        <v>231</v>
      </c>
      <c r="AH233">
        <f t="shared" si="63"/>
        <v>0</v>
      </c>
      <c r="AI233">
        <f t="shared" si="64"/>
        <v>0</v>
      </c>
      <c r="AJ233">
        <f t="shared" si="65"/>
        <v>231</v>
      </c>
    </row>
    <row r="234" spans="13:36" ht="15">
      <c r="M234">
        <v>232</v>
      </c>
      <c r="N234">
        <f t="shared" si="51"/>
        <v>1.3469827586206906E-3</v>
      </c>
      <c r="O234">
        <f t="shared" si="52"/>
        <v>16</v>
      </c>
      <c r="P234">
        <f t="shared" si="57"/>
        <v>216</v>
      </c>
      <c r="R234">
        <v>232</v>
      </c>
      <c r="S234">
        <f t="shared" si="53"/>
        <v>4.8459409160317435E-5</v>
      </c>
      <c r="T234">
        <f t="shared" si="54"/>
        <v>171</v>
      </c>
      <c r="U234">
        <f t="shared" si="58"/>
        <v>61</v>
      </c>
      <c r="W234">
        <v>232</v>
      </c>
      <c r="X234">
        <f t="shared" si="55"/>
        <v>2.4876021986719454E-4</v>
      </c>
      <c r="Y234">
        <f t="shared" si="56"/>
        <v>81</v>
      </c>
      <c r="Z234">
        <f t="shared" si="59"/>
        <v>151</v>
      </c>
      <c r="AB234">
        <v>232</v>
      </c>
      <c r="AC234">
        <f t="shared" si="60"/>
        <v>0</v>
      </c>
      <c r="AD234">
        <f t="shared" si="61"/>
        <v>0</v>
      </c>
      <c r="AE234">
        <f t="shared" si="62"/>
        <v>232</v>
      </c>
      <c r="AG234">
        <v>232</v>
      </c>
      <c r="AH234">
        <f t="shared" si="63"/>
        <v>0</v>
      </c>
      <c r="AI234">
        <f t="shared" si="64"/>
        <v>0</v>
      </c>
      <c r="AJ234">
        <f t="shared" si="65"/>
        <v>232</v>
      </c>
    </row>
    <row r="235" spans="13:36" ht="15">
      <c r="M235">
        <v>233</v>
      </c>
      <c r="N235">
        <f t="shared" si="51"/>
        <v>1.6429721030042921E-3</v>
      </c>
      <c r="O235">
        <f t="shared" si="52"/>
        <v>16</v>
      </c>
      <c r="P235">
        <f t="shared" si="57"/>
        <v>217</v>
      </c>
      <c r="R235">
        <v>233</v>
      </c>
      <c r="S235">
        <f t="shared" si="53"/>
        <v>1.1769187846228935E-3</v>
      </c>
      <c r="T235">
        <f t="shared" si="54"/>
        <v>172</v>
      </c>
      <c r="U235">
        <f t="shared" si="58"/>
        <v>61</v>
      </c>
      <c r="W235">
        <v>233</v>
      </c>
      <c r="X235">
        <f t="shared" si="55"/>
        <v>1.2496858360748209E-3</v>
      </c>
      <c r="Y235">
        <f t="shared" si="56"/>
        <v>81</v>
      </c>
      <c r="Z235">
        <f t="shared" si="59"/>
        <v>152</v>
      </c>
      <c r="AB235">
        <v>233</v>
      </c>
      <c r="AC235">
        <f t="shared" si="60"/>
        <v>0</v>
      </c>
      <c r="AD235">
        <f t="shared" si="61"/>
        <v>0</v>
      </c>
      <c r="AE235">
        <f t="shared" si="62"/>
        <v>233</v>
      </c>
      <c r="AG235">
        <v>233</v>
      </c>
      <c r="AH235">
        <f t="shared" si="63"/>
        <v>0</v>
      </c>
      <c r="AI235">
        <f t="shared" si="64"/>
        <v>0</v>
      </c>
      <c r="AJ235">
        <f t="shared" si="65"/>
        <v>233</v>
      </c>
    </row>
    <row r="236" spans="13:36" ht="15">
      <c r="M236">
        <v>234</v>
      </c>
      <c r="N236">
        <f t="shared" si="51"/>
        <v>1.9364316239316171E-3</v>
      </c>
      <c r="O236">
        <f t="shared" si="52"/>
        <v>16</v>
      </c>
      <c r="P236">
        <f t="shared" si="57"/>
        <v>218</v>
      </c>
      <c r="R236">
        <v>234</v>
      </c>
      <c r="S236">
        <f t="shared" si="53"/>
        <v>1.9777710653459124E-3</v>
      </c>
      <c r="T236">
        <f t="shared" si="54"/>
        <v>172</v>
      </c>
      <c r="U236">
        <f t="shared" si="58"/>
        <v>62</v>
      </c>
      <c r="W236">
        <v>234</v>
      </c>
      <c r="X236">
        <f t="shared" si="55"/>
        <v>1.5381796127348357E-3</v>
      </c>
      <c r="Y236">
        <f t="shared" si="56"/>
        <v>82</v>
      </c>
      <c r="Z236">
        <f t="shared" si="59"/>
        <v>152</v>
      </c>
      <c r="AB236">
        <v>234</v>
      </c>
      <c r="AC236">
        <f t="shared" si="60"/>
        <v>0</v>
      </c>
      <c r="AD236">
        <f t="shared" si="61"/>
        <v>0</v>
      </c>
      <c r="AE236">
        <f t="shared" si="62"/>
        <v>234</v>
      </c>
      <c r="AG236">
        <v>234</v>
      </c>
      <c r="AH236">
        <f t="shared" si="63"/>
        <v>0</v>
      </c>
      <c r="AI236">
        <f t="shared" si="64"/>
        <v>0</v>
      </c>
      <c r="AJ236">
        <f t="shared" si="65"/>
        <v>234</v>
      </c>
    </row>
    <row r="237" spans="13:36" ht="15">
      <c r="M237">
        <v>235</v>
      </c>
      <c r="N237">
        <f t="shared" si="51"/>
        <v>2.027925531914887E-3</v>
      </c>
      <c r="O237">
        <f t="shared" si="52"/>
        <v>17</v>
      </c>
      <c r="P237">
        <f t="shared" si="57"/>
        <v>218</v>
      </c>
      <c r="R237">
        <v>235</v>
      </c>
      <c r="S237">
        <f t="shared" si="53"/>
        <v>8.5029334212360919E-4</v>
      </c>
      <c r="T237">
        <f t="shared" si="54"/>
        <v>173</v>
      </c>
      <c r="U237">
        <f t="shared" si="58"/>
        <v>62</v>
      </c>
      <c r="W237">
        <v>235</v>
      </c>
      <c r="X237">
        <f t="shared" si="55"/>
        <v>4.6999398150393557E-5</v>
      </c>
      <c r="Y237">
        <f t="shared" si="56"/>
        <v>82</v>
      </c>
      <c r="Z237">
        <f t="shared" si="59"/>
        <v>153</v>
      </c>
      <c r="AB237">
        <v>235</v>
      </c>
      <c r="AC237">
        <f t="shared" si="60"/>
        <v>0</v>
      </c>
      <c r="AD237">
        <f t="shared" si="61"/>
        <v>0</v>
      </c>
      <c r="AE237">
        <f t="shared" si="62"/>
        <v>235</v>
      </c>
      <c r="AG237">
        <v>235</v>
      </c>
      <c r="AH237">
        <f t="shared" si="63"/>
        <v>0</v>
      </c>
      <c r="AI237">
        <f t="shared" si="64"/>
        <v>0</v>
      </c>
      <c r="AJ237">
        <f t="shared" si="65"/>
        <v>235</v>
      </c>
    </row>
    <row r="238" spans="13:36" ht="15">
      <c r="M238">
        <v>236</v>
      </c>
      <c r="N238">
        <f t="shared" si="51"/>
        <v>1.7213983050847481E-3</v>
      </c>
      <c r="O238">
        <f t="shared" si="52"/>
        <v>17</v>
      </c>
      <c r="P238">
        <f t="shared" si="57"/>
        <v>219</v>
      </c>
      <c r="R238">
        <v>236</v>
      </c>
      <c r="S238">
        <f t="shared" si="53"/>
        <v>2.6762948513936458E-4</v>
      </c>
      <c r="T238">
        <f t="shared" si="54"/>
        <v>174</v>
      </c>
      <c r="U238">
        <f t="shared" si="58"/>
        <v>62</v>
      </c>
      <c r="W238">
        <v>236</v>
      </c>
      <c r="X238">
        <f t="shared" si="55"/>
        <v>1.4315436959714822E-3</v>
      </c>
      <c r="Y238">
        <f t="shared" si="56"/>
        <v>82</v>
      </c>
      <c r="Z238">
        <f t="shared" si="59"/>
        <v>154</v>
      </c>
      <c r="AB238">
        <v>236</v>
      </c>
      <c r="AC238">
        <f t="shared" si="60"/>
        <v>0</v>
      </c>
      <c r="AD238">
        <f t="shared" si="61"/>
        <v>0</v>
      </c>
      <c r="AE238">
        <f t="shared" si="62"/>
        <v>236</v>
      </c>
      <c r="AG238">
        <v>236</v>
      </c>
      <c r="AH238">
        <f t="shared" si="63"/>
        <v>0</v>
      </c>
      <c r="AI238">
        <f t="shared" si="64"/>
        <v>0</v>
      </c>
      <c r="AJ238">
        <f t="shared" si="65"/>
        <v>236</v>
      </c>
    </row>
    <row r="239" spans="13:36" ht="15">
      <c r="M239">
        <v>237</v>
      </c>
      <c r="N239">
        <f t="shared" si="51"/>
        <v>1.4174578059071713E-3</v>
      </c>
      <c r="O239">
        <f t="shared" si="52"/>
        <v>17</v>
      </c>
      <c r="P239">
        <f t="shared" si="57"/>
        <v>220</v>
      </c>
      <c r="R239">
        <v>237</v>
      </c>
      <c r="S239">
        <f t="shared" si="53"/>
        <v>1.3761183644928066E-3</v>
      </c>
      <c r="T239">
        <f t="shared" si="54"/>
        <v>175</v>
      </c>
      <c r="U239">
        <f t="shared" si="58"/>
        <v>62</v>
      </c>
      <c r="W239">
        <v>237</v>
      </c>
      <c r="X239">
        <f t="shared" si="55"/>
        <v>1.3217996495194506E-3</v>
      </c>
      <c r="Y239">
        <f t="shared" si="56"/>
        <v>83</v>
      </c>
      <c r="Z239">
        <f t="shared" si="59"/>
        <v>154</v>
      </c>
      <c r="AB239">
        <v>237</v>
      </c>
      <c r="AC239">
        <f t="shared" si="60"/>
        <v>0</v>
      </c>
      <c r="AD239">
        <f t="shared" si="61"/>
        <v>0</v>
      </c>
      <c r="AE239">
        <f t="shared" si="62"/>
        <v>237</v>
      </c>
      <c r="AG239">
        <v>237</v>
      </c>
      <c r="AH239">
        <f t="shared" si="63"/>
        <v>0</v>
      </c>
      <c r="AI239">
        <f t="shared" si="64"/>
        <v>0</v>
      </c>
      <c r="AJ239">
        <f t="shared" si="65"/>
        <v>237</v>
      </c>
    </row>
    <row r="240" spans="13:36" ht="15">
      <c r="M240">
        <v>238</v>
      </c>
      <c r="N240">
        <f t="shared" si="51"/>
        <v>1.1160714285714246E-3</v>
      </c>
      <c r="O240">
        <f t="shared" si="52"/>
        <v>17</v>
      </c>
      <c r="P240">
        <f t="shared" si="57"/>
        <v>221</v>
      </c>
      <c r="R240">
        <v>238</v>
      </c>
      <c r="S240">
        <f t="shared" si="53"/>
        <v>1.7263884610221325E-3</v>
      </c>
      <c r="T240">
        <f t="shared" si="54"/>
        <v>175</v>
      </c>
      <c r="U240">
        <f t="shared" si="58"/>
        <v>63</v>
      </c>
      <c r="W240">
        <v>238</v>
      </c>
      <c r="X240">
        <f t="shared" si="55"/>
        <v>1.496750162962579E-4</v>
      </c>
      <c r="Y240">
        <f t="shared" si="56"/>
        <v>83</v>
      </c>
      <c r="Z240">
        <f t="shared" si="59"/>
        <v>155</v>
      </c>
      <c r="AB240">
        <v>238</v>
      </c>
      <c r="AC240">
        <f t="shared" si="60"/>
        <v>0</v>
      </c>
      <c r="AD240">
        <f t="shared" si="61"/>
        <v>0</v>
      </c>
      <c r="AE240">
        <f t="shared" si="62"/>
        <v>238</v>
      </c>
      <c r="AG240">
        <v>238</v>
      </c>
      <c r="AH240">
        <f t="shared" si="63"/>
        <v>0</v>
      </c>
      <c r="AI240">
        <f t="shared" si="64"/>
        <v>0</v>
      </c>
      <c r="AJ240">
        <f t="shared" si="65"/>
        <v>238</v>
      </c>
    </row>
    <row r="241" spans="13:36" ht="15">
      <c r="M241">
        <v>239</v>
      </c>
      <c r="N241">
        <f t="shared" si="51"/>
        <v>8.1720711297071646E-4</v>
      </c>
      <c r="O241">
        <f t="shared" si="52"/>
        <v>17</v>
      </c>
      <c r="P241">
        <f t="shared" si="57"/>
        <v>222</v>
      </c>
      <c r="R241">
        <v>239</v>
      </c>
      <c r="S241">
        <f t="shared" si="53"/>
        <v>6.1883246791361035E-4</v>
      </c>
      <c r="T241">
        <f t="shared" si="54"/>
        <v>176</v>
      </c>
      <c r="U241">
        <f t="shared" si="58"/>
        <v>63</v>
      </c>
      <c r="W241">
        <v>239</v>
      </c>
      <c r="X241">
        <f t="shared" si="55"/>
        <v>1.6088360865820772E-3</v>
      </c>
      <c r="Y241">
        <f t="shared" si="56"/>
        <v>83</v>
      </c>
      <c r="Z241">
        <f t="shared" si="59"/>
        <v>156</v>
      </c>
      <c r="AB241">
        <v>239</v>
      </c>
      <c r="AC241">
        <f t="shared" si="60"/>
        <v>0</v>
      </c>
      <c r="AD241">
        <f t="shared" si="61"/>
        <v>0</v>
      </c>
      <c r="AE241">
        <f t="shared" si="62"/>
        <v>239</v>
      </c>
      <c r="AG241">
        <v>239</v>
      </c>
      <c r="AH241">
        <f t="shared" si="63"/>
        <v>0</v>
      </c>
      <c r="AI241">
        <f t="shared" si="64"/>
        <v>0</v>
      </c>
      <c r="AJ241">
        <f t="shared" si="65"/>
        <v>239</v>
      </c>
    </row>
    <row r="242" spans="13:36" ht="15">
      <c r="M242">
        <v>240</v>
      </c>
      <c r="N242">
        <f t="shared" si="51"/>
        <v>5.2083333333333148E-4</v>
      </c>
      <c r="O242">
        <f t="shared" si="52"/>
        <v>17</v>
      </c>
      <c r="P242">
        <f t="shared" si="57"/>
        <v>223</v>
      </c>
      <c r="R242">
        <v>240</v>
      </c>
      <c r="S242">
        <f t="shared" si="53"/>
        <v>4.7949389191903613E-4</v>
      </c>
      <c r="T242">
        <f t="shared" si="54"/>
        <v>177</v>
      </c>
      <c r="U242">
        <f t="shared" si="58"/>
        <v>63</v>
      </c>
      <c r="W242">
        <v>240</v>
      </c>
      <c r="X242">
        <f t="shared" si="55"/>
        <v>1.1108291853844099E-3</v>
      </c>
      <c r="Y242">
        <f t="shared" si="56"/>
        <v>84</v>
      </c>
      <c r="Z242">
        <f t="shared" si="59"/>
        <v>156</v>
      </c>
      <c r="AB242">
        <v>240</v>
      </c>
      <c r="AC242">
        <f t="shared" si="60"/>
        <v>0</v>
      </c>
      <c r="AD242">
        <f t="shared" si="61"/>
        <v>0</v>
      </c>
      <c r="AE242">
        <f t="shared" si="62"/>
        <v>240</v>
      </c>
      <c r="AG242">
        <v>240</v>
      </c>
      <c r="AH242">
        <f t="shared" si="63"/>
        <v>0</v>
      </c>
      <c r="AI242">
        <f t="shared" si="64"/>
        <v>0</v>
      </c>
      <c r="AJ242">
        <f t="shared" si="65"/>
        <v>240</v>
      </c>
    </row>
    <row r="243" spans="13:36" ht="15">
      <c r="M243">
        <v>241</v>
      </c>
      <c r="N243">
        <f t="shared" si="51"/>
        <v>2.2691908713692865E-4</v>
      </c>
      <c r="O243">
        <f t="shared" si="52"/>
        <v>17</v>
      </c>
      <c r="P243">
        <f t="shared" si="57"/>
        <v>224</v>
      </c>
      <c r="R243">
        <v>241</v>
      </c>
      <c r="S243">
        <f t="shared" si="53"/>
        <v>1.5687055101762937E-3</v>
      </c>
      <c r="T243">
        <f t="shared" si="54"/>
        <v>178</v>
      </c>
      <c r="U243">
        <f t="shared" si="58"/>
        <v>63</v>
      </c>
      <c r="W243">
        <v>241</v>
      </c>
      <c r="X243">
        <f t="shared" si="55"/>
        <v>3.414529722919335E-4</v>
      </c>
      <c r="Y243">
        <f t="shared" si="56"/>
        <v>84</v>
      </c>
      <c r="Z243">
        <f t="shared" si="59"/>
        <v>157</v>
      </c>
      <c r="AB243">
        <v>241</v>
      </c>
      <c r="AC243">
        <f t="shared" si="60"/>
        <v>0</v>
      </c>
      <c r="AD243">
        <f t="shared" si="61"/>
        <v>0</v>
      </c>
      <c r="AE243">
        <f t="shared" si="62"/>
        <v>241</v>
      </c>
      <c r="AG243">
        <v>241</v>
      </c>
      <c r="AH243">
        <f t="shared" si="63"/>
        <v>0</v>
      </c>
      <c r="AI243">
        <f t="shared" si="64"/>
        <v>0</v>
      </c>
      <c r="AJ243">
        <f t="shared" si="65"/>
        <v>241</v>
      </c>
    </row>
    <row r="244" spans="13:36" ht="15">
      <c r="M244">
        <v>242</v>
      </c>
      <c r="N244">
        <f t="shared" si="51"/>
        <v>6.4566115702477389E-5</v>
      </c>
      <c r="O244">
        <f t="shared" si="52"/>
        <v>17</v>
      </c>
      <c r="P244">
        <f t="shared" si="57"/>
        <v>225</v>
      </c>
      <c r="R244">
        <v>242</v>
      </c>
      <c r="S244">
        <f t="shared" si="53"/>
        <v>1.4833160254363875E-3</v>
      </c>
      <c r="T244">
        <f t="shared" si="54"/>
        <v>178</v>
      </c>
      <c r="U244">
        <f t="shared" si="58"/>
        <v>64</v>
      </c>
      <c r="W244">
        <v>242</v>
      </c>
      <c r="X244">
        <f t="shared" si="55"/>
        <v>1.7817327980866327E-3</v>
      </c>
      <c r="Y244">
        <f t="shared" si="56"/>
        <v>84</v>
      </c>
      <c r="Z244">
        <f t="shared" si="59"/>
        <v>158</v>
      </c>
      <c r="AB244">
        <v>242</v>
      </c>
      <c r="AC244">
        <f t="shared" si="60"/>
        <v>0</v>
      </c>
      <c r="AD244">
        <f t="shared" si="61"/>
        <v>0</v>
      </c>
      <c r="AE244">
        <f t="shared" si="62"/>
        <v>242</v>
      </c>
      <c r="AG244">
        <v>242</v>
      </c>
      <c r="AH244">
        <f t="shared" si="63"/>
        <v>0</v>
      </c>
      <c r="AI244">
        <f t="shared" si="64"/>
        <v>0</v>
      </c>
      <c r="AJ244">
        <f t="shared" si="65"/>
        <v>242</v>
      </c>
    </row>
    <row r="245" spans="13:36" ht="15">
      <c r="M245">
        <v>243</v>
      </c>
      <c r="N245">
        <f t="shared" si="51"/>
        <v>3.5365226337448485E-4</v>
      </c>
      <c r="O245">
        <f t="shared" si="52"/>
        <v>17</v>
      </c>
      <c r="P245">
        <f t="shared" si="57"/>
        <v>226</v>
      </c>
      <c r="R245">
        <v>243</v>
      </c>
      <c r="S245">
        <f t="shared" si="53"/>
        <v>3.949917047888496E-4</v>
      </c>
      <c r="T245">
        <f t="shared" si="54"/>
        <v>179</v>
      </c>
      <c r="U245">
        <f t="shared" si="58"/>
        <v>64</v>
      </c>
      <c r="W245">
        <v>243</v>
      </c>
      <c r="X245">
        <f t="shared" si="55"/>
        <v>9.050678685120217E-4</v>
      </c>
      <c r="Y245">
        <f t="shared" si="56"/>
        <v>85</v>
      </c>
      <c r="Z245">
        <f t="shared" si="59"/>
        <v>158</v>
      </c>
      <c r="AB245">
        <v>243</v>
      </c>
      <c r="AC245">
        <f t="shared" si="60"/>
        <v>0</v>
      </c>
      <c r="AD245">
        <f t="shared" si="61"/>
        <v>0</v>
      </c>
      <c r="AE245">
        <f t="shared" si="62"/>
        <v>243</v>
      </c>
      <c r="AG245">
        <v>243</v>
      </c>
      <c r="AH245">
        <f t="shared" si="63"/>
        <v>0</v>
      </c>
      <c r="AI245">
        <f t="shared" si="64"/>
        <v>0</v>
      </c>
      <c r="AJ245">
        <f t="shared" si="65"/>
        <v>243</v>
      </c>
    </row>
    <row r="246" spans="13:36" ht="15">
      <c r="M246">
        <v>244</v>
      </c>
      <c r="N246">
        <f t="shared" si="51"/>
        <v>6.4036885245902231E-4</v>
      </c>
      <c r="O246">
        <f t="shared" si="52"/>
        <v>17</v>
      </c>
      <c r="P246">
        <f t="shared" si="57"/>
        <v>227</v>
      </c>
      <c r="R246">
        <v>244</v>
      </c>
      <c r="S246">
        <f t="shared" si="53"/>
        <v>6.8441192470591883E-4</v>
      </c>
      <c r="T246">
        <f t="shared" si="54"/>
        <v>180</v>
      </c>
      <c r="U246">
        <f t="shared" si="58"/>
        <v>64</v>
      </c>
      <c r="W246">
        <v>244</v>
      </c>
      <c r="X246">
        <f t="shared" si="55"/>
        <v>5.2851507691065169E-4</v>
      </c>
      <c r="Y246">
        <f t="shared" si="56"/>
        <v>85</v>
      </c>
      <c r="Z246">
        <f t="shared" si="59"/>
        <v>159</v>
      </c>
      <c r="AB246">
        <v>244</v>
      </c>
      <c r="AC246">
        <f t="shared" si="60"/>
        <v>0</v>
      </c>
      <c r="AD246">
        <f t="shared" si="61"/>
        <v>0</v>
      </c>
      <c r="AE246">
        <f t="shared" si="62"/>
        <v>244</v>
      </c>
      <c r="AG246">
        <v>244</v>
      </c>
      <c r="AH246">
        <f t="shared" si="63"/>
        <v>0</v>
      </c>
      <c r="AI246">
        <f t="shared" si="64"/>
        <v>0</v>
      </c>
      <c r="AJ246">
        <f t="shared" si="65"/>
        <v>244</v>
      </c>
    </row>
    <row r="247" spans="13:36" ht="15">
      <c r="M247">
        <v>245</v>
      </c>
      <c r="N247">
        <f t="shared" si="51"/>
        <v>9.2474489795918435E-4</v>
      </c>
      <c r="O247">
        <f t="shared" si="52"/>
        <v>17</v>
      </c>
      <c r="P247">
        <f t="shared" si="57"/>
        <v>228</v>
      </c>
      <c r="R247">
        <v>245</v>
      </c>
      <c r="S247">
        <f t="shared" si="53"/>
        <v>1.7550040960006008E-3</v>
      </c>
      <c r="T247">
        <f t="shared" si="54"/>
        <v>181</v>
      </c>
      <c r="U247">
        <f t="shared" si="58"/>
        <v>64</v>
      </c>
      <c r="W247">
        <v>245</v>
      </c>
      <c r="X247">
        <f t="shared" si="55"/>
        <v>1.9503953044114897E-3</v>
      </c>
      <c r="Y247">
        <f t="shared" si="56"/>
        <v>85</v>
      </c>
      <c r="Z247">
        <f t="shared" si="59"/>
        <v>160</v>
      </c>
      <c r="AB247">
        <v>245</v>
      </c>
      <c r="AC247">
        <f t="shared" si="60"/>
        <v>0</v>
      </c>
      <c r="AD247">
        <f t="shared" si="61"/>
        <v>0</v>
      </c>
      <c r="AE247">
        <f t="shared" si="62"/>
        <v>245</v>
      </c>
      <c r="AG247">
        <v>245</v>
      </c>
      <c r="AH247">
        <f t="shared" si="63"/>
        <v>0</v>
      </c>
      <c r="AI247">
        <f t="shared" si="64"/>
        <v>0</v>
      </c>
      <c r="AJ247">
        <f t="shared" si="65"/>
        <v>245</v>
      </c>
    </row>
    <row r="248" spans="13:36" ht="15">
      <c r="M248">
        <v>246</v>
      </c>
      <c r="N248">
        <f t="shared" si="51"/>
        <v>1.2068089430894297E-3</v>
      </c>
      <c r="O248">
        <f t="shared" si="52"/>
        <v>17</v>
      </c>
      <c r="P248">
        <f t="shared" si="57"/>
        <v>229</v>
      </c>
      <c r="R248">
        <v>246</v>
      </c>
      <c r="S248">
        <f t="shared" si="53"/>
        <v>1.2481483845038222E-3</v>
      </c>
      <c r="T248">
        <f t="shared" si="54"/>
        <v>181</v>
      </c>
      <c r="U248">
        <f t="shared" si="58"/>
        <v>65</v>
      </c>
      <c r="W248">
        <v>246</v>
      </c>
      <c r="X248">
        <f t="shared" si="55"/>
        <v>7.0432512034379613E-4</v>
      </c>
      <c r="Y248">
        <f t="shared" si="56"/>
        <v>86</v>
      </c>
      <c r="Z248">
        <f t="shared" si="59"/>
        <v>160</v>
      </c>
      <c r="AB248">
        <v>246</v>
      </c>
      <c r="AC248">
        <f t="shared" si="60"/>
        <v>0</v>
      </c>
      <c r="AD248">
        <f t="shared" si="61"/>
        <v>0</v>
      </c>
      <c r="AE248">
        <f t="shared" si="62"/>
        <v>246</v>
      </c>
      <c r="AG248">
        <v>246</v>
      </c>
      <c r="AH248">
        <f t="shared" si="63"/>
        <v>0</v>
      </c>
      <c r="AI248">
        <f t="shared" si="64"/>
        <v>0</v>
      </c>
      <c r="AJ248">
        <f t="shared" si="65"/>
        <v>246</v>
      </c>
    </row>
    <row r="249" spans="13:36" ht="15">
      <c r="M249">
        <v>247</v>
      </c>
      <c r="N249">
        <f t="shared" si="51"/>
        <v>1.4865890688259137E-3</v>
      </c>
      <c r="O249">
        <f t="shared" si="52"/>
        <v>17</v>
      </c>
      <c r="P249">
        <f t="shared" si="57"/>
        <v>230</v>
      </c>
      <c r="R249">
        <v>247</v>
      </c>
      <c r="S249">
        <f t="shared" si="53"/>
        <v>1.7840084492315444E-4</v>
      </c>
      <c r="T249">
        <f t="shared" si="54"/>
        <v>182</v>
      </c>
      <c r="U249">
        <f t="shared" si="58"/>
        <v>65</v>
      </c>
      <c r="W249">
        <v>247</v>
      </c>
      <c r="X249">
        <f t="shared" si="55"/>
        <v>7.1103316279369499E-4</v>
      </c>
      <c r="Y249">
        <f t="shared" si="56"/>
        <v>86</v>
      </c>
      <c r="Z249">
        <f t="shared" si="59"/>
        <v>161</v>
      </c>
      <c r="AB249">
        <v>247</v>
      </c>
      <c r="AC249">
        <f t="shared" si="60"/>
        <v>0</v>
      </c>
      <c r="AD249">
        <f t="shared" si="61"/>
        <v>0</v>
      </c>
      <c r="AE249">
        <f t="shared" si="62"/>
        <v>247</v>
      </c>
      <c r="AG249">
        <v>247</v>
      </c>
      <c r="AH249">
        <f t="shared" si="63"/>
        <v>0</v>
      </c>
      <c r="AI249">
        <f t="shared" si="64"/>
        <v>0</v>
      </c>
      <c r="AJ249">
        <f t="shared" si="65"/>
        <v>247</v>
      </c>
    </row>
    <row r="250" spans="13:36" ht="15">
      <c r="M250">
        <v>248</v>
      </c>
      <c r="N250">
        <f t="shared" si="51"/>
        <v>1.7641129032258118E-3</v>
      </c>
      <c r="O250">
        <f t="shared" si="52"/>
        <v>17</v>
      </c>
      <c r="P250">
        <f t="shared" si="57"/>
        <v>231</v>
      </c>
      <c r="R250">
        <v>248</v>
      </c>
      <c r="S250">
        <f t="shared" si="53"/>
        <v>8.8271969837061537E-4</v>
      </c>
      <c r="T250">
        <f t="shared" si="54"/>
        <v>183</v>
      </c>
      <c r="U250">
        <f t="shared" si="58"/>
        <v>65</v>
      </c>
      <c r="W250">
        <v>248</v>
      </c>
      <c r="X250">
        <f t="shared" si="55"/>
        <v>1.9172807982876794E-3</v>
      </c>
      <c r="Y250">
        <f t="shared" si="56"/>
        <v>87</v>
      </c>
      <c r="Z250">
        <f t="shared" si="59"/>
        <v>161</v>
      </c>
      <c r="AB250">
        <v>248</v>
      </c>
      <c r="AC250">
        <f t="shared" si="60"/>
        <v>0</v>
      </c>
      <c r="AD250">
        <f t="shared" si="61"/>
        <v>0</v>
      </c>
      <c r="AE250">
        <f t="shared" si="62"/>
        <v>248</v>
      </c>
      <c r="AG250">
        <v>248</v>
      </c>
      <c r="AH250">
        <f t="shared" si="63"/>
        <v>0</v>
      </c>
      <c r="AI250">
        <f t="shared" si="64"/>
        <v>0</v>
      </c>
      <c r="AJ250">
        <f t="shared" si="65"/>
        <v>248</v>
      </c>
    </row>
    <row r="251" spans="13:36" ht="15">
      <c r="M251">
        <v>249</v>
      </c>
      <c r="N251">
        <f t="shared" si="51"/>
        <v>1.9766566265060209E-3</v>
      </c>
      <c r="O251">
        <f t="shared" si="52"/>
        <v>18</v>
      </c>
      <c r="P251">
        <f t="shared" si="57"/>
        <v>231</v>
      </c>
      <c r="R251">
        <v>249</v>
      </c>
      <c r="S251">
        <f t="shared" si="53"/>
        <v>1.9353171850916562E-3</v>
      </c>
      <c r="T251">
        <f t="shared" si="54"/>
        <v>184</v>
      </c>
      <c r="U251">
        <f t="shared" si="58"/>
        <v>65</v>
      </c>
      <c r="W251">
        <v>249</v>
      </c>
      <c r="X251">
        <f t="shared" si="55"/>
        <v>5.0841954683022994E-4</v>
      </c>
      <c r="Y251">
        <f t="shared" si="56"/>
        <v>87</v>
      </c>
      <c r="Z251">
        <f t="shared" si="59"/>
        <v>162</v>
      </c>
      <c r="AB251">
        <v>249</v>
      </c>
      <c r="AC251">
        <f t="shared" si="60"/>
        <v>0</v>
      </c>
      <c r="AD251">
        <f t="shared" si="61"/>
        <v>0</v>
      </c>
      <c r="AE251">
        <f t="shared" si="62"/>
        <v>249</v>
      </c>
      <c r="AG251">
        <v>249</v>
      </c>
      <c r="AH251">
        <f t="shared" si="63"/>
        <v>0</v>
      </c>
      <c r="AI251">
        <f t="shared" si="64"/>
        <v>0</v>
      </c>
      <c r="AJ251">
        <f t="shared" si="65"/>
        <v>249</v>
      </c>
    </row>
    <row r="252" spans="13:36" ht="15">
      <c r="M252">
        <v>250</v>
      </c>
      <c r="N252">
        <f t="shared" si="51"/>
        <v>1.6874999999999946E-3</v>
      </c>
      <c r="O252">
        <f t="shared" si="52"/>
        <v>18</v>
      </c>
      <c r="P252">
        <f t="shared" si="57"/>
        <v>232</v>
      </c>
      <c r="R252">
        <v>250</v>
      </c>
      <c r="S252">
        <f t="shared" si="53"/>
        <v>1.0205061080810207E-3</v>
      </c>
      <c r="T252">
        <f t="shared" si="54"/>
        <v>184</v>
      </c>
      <c r="U252">
        <f t="shared" si="58"/>
        <v>66</v>
      </c>
      <c r="W252">
        <v>250</v>
      </c>
      <c r="X252">
        <f t="shared" si="55"/>
        <v>8.8917081461559189E-4</v>
      </c>
      <c r="Y252">
        <f t="shared" si="56"/>
        <v>87</v>
      </c>
      <c r="Z252">
        <f t="shared" si="59"/>
        <v>163</v>
      </c>
      <c r="AB252">
        <v>250</v>
      </c>
      <c r="AC252">
        <f t="shared" si="60"/>
        <v>0</v>
      </c>
      <c r="AD252">
        <f t="shared" si="61"/>
        <v>0</v>
      </c>
      <c r="AE252">
        <f t="shared" si="62"/>
        <v>250</v>
      </c>
      <c r="AG252">
        <v>250</v>
      </c>
      <c r="AH252">
        <f t="shared" si="63"/>
        <v>0</v>
      </c>
      <c r="AI252">
        <f t="shared" si="64"/>
        <v>0</v>
      </c>
      <c r="AJ252">
        <f t="shared" si="65"/>
        <v>250</v>
      </c>
    </row>
    <row r="253" spans="13:36" ht="15">
      <c r="M253">
        <v>251</v>
      </c>
      <c r="N253">
        <f t="shared" si="51"/>
        <v>1.4006474103585714E-3</v>
      </c>
      <c r="O253">
        <f t="shared" si="52"/>
        <v>18</v>
      </c>
      <c r="P253">
        <f t="shared" si="57"/>
        <v>233</v>
      </c>
      <c r="R253">
        <v>251</v>
      </c>
      <c r="S253">
        <f t="shared" si="53"/>
        <v>3.1286720604262186E-5</v>
      </c>
      <c r="T253">
        <f t="shared" si="54"/>
        <v>185</v>
      </c>
      <c r="U253">
        <f t="shared" si="58"/>
        <v>66</v>
      </c>
      <c r="W253">
        <v>251</v>
      </c>
      <c r="X253">
        <f t="shared" si="55"/>
        <v>1.7084387471374418E-3</v>
      </c>
      <c r="Y253">
        <f t="shared" si="56"/>
        <v>88</v>
      </c>
      <c r="Z253">
        <f t="shared" si="59"/>
        <v>163</v>
      </c>
      <c r="AB253">
        <v>251</v>
      </c>
      <c r="AC253">
        <f t="shared" si="60"/>
        <v>0</v>
      </c>
      <c r="AD253">
        <f t="shared" si="61"/>
        <v>0</v>
      </c>
      <c r="AE253">
        <f t="shared" si="62"/>
        <v>251</v>
      </c>
      <c r="AG253">
        <v>251</v>
      </c>
      <c r="AH253">
        <f t="shared" si="63"/>
        <v>0</v>
      </c>
      <c r="AI253">
        <f t="shared" si="64"/>
        <v>0</v>
      </c>
      <c r="AJ253">
        <f t="shared" si="65"/>
        <v>251</v>
      </c>
    </row>
    <row r="254" spans="13:36" ht="15">
      <c r="M254">
        <v>252</v>
      </c>
      <c r="N254">
        <f t="shared" si="51"/>
        <v>1.1160714285714246E-3</v>
      </c>
      <c r="O254">
        <f t="shared" si="52"/>
        <v>18</v>
      </c>
      <c r="P254">
        <f t="shared" si="57"/>
        <v>234</v>
      </c>
      <c r="R254">
        <v>252</v>
      </c>
      <c r="S254">
        <f t="shared" si="53"/>
        <v>1.0747319871571293E-3</v>
      </c>
      <c r="T254">
        <f t="shared" si="54"/>
        <v>186</v>
      </c>
      <c r="U254">
        <f t="shared" si="58"/>
        <v>66</v>
      </c>
      <c r="W254">
        <v>252</v>
      </c>
      <c r="X254">
        <f t="shared" si="55"/>
        <v>3.1717839173361906E-4</v>
      </c>
      <c r="Y254">
        <f t="shared" si="56"/>
        <v>88</v>
      </c>
      <c r="Z254">
        <f t="shared" si="59"/>
        <v>164</v>
      </c>
      <c r="AB254">
        <v>252</v>
      </c>
      <c r="AC254">
        <f t="shared" si="60"/>
        <v>0</v>
      </c>
      <c r="AD254">
        <f t="shared" si="61"/>
        <v>0</v>
      </c>
      <c r="AE254">
        <f t="shared" si="62"/>
        <v>252</v>
      </c>
      <c r="AG254">
        <v>252</v>
      </c>
      <c r="AH254">
        <f t="shared" si="63"/>
        <v>0</v>
      </c>
      <c r="AI254">
        <f t="shared" si="64"/>
        <v>0</v>
      </c>
      <c r="AJ254">
        <f t="shared" si="65"/>
        <v>252</v>
      </c>
    </row>
    <row r="255" spans="13:36" ht="15">
      <c r="M255">
        <v>253</v>
      </c>
      <c r="N255">
        <f t="shared" si="51"/>
        <v>8.3374505928854314E-4</v>
      </c>
      <c r="O255">
        <f t="shared" si="52"/>
        <v>18</v>
      </c>
      <c r="P255">
        <f t="shared" si="57"/>
        <v>235</v>
      </c>
      <c r="R255">
        <v>253</v>
      </c>
      <c r="S255">
        <f t="shared" si="53"/>
        <v>1.8426404954328124E-3</v>
      </c>
      <c r="T255">
        <f t="shared" si="54"/>
        <v>186</v>
      </c>
      <c r="U255">
        <f t="shared" si="58"/>
        <v>67</v>
      </c>
      <c r="W255">
        <v>253</v>
      </c>
      <c r="X255">
        <f t="shared" si="55"/>
        <v>1.0630838580938384E-3</v>
      </c>
      <c r="Y255">
        <f t="shared" si="56"/>
        <v>88</v>
      </c>
      <c r="Z255">
        <f t="shared" si="59"/>
        <v>165</v>
      </c>
      <c r="AB255">
        <v>253</v>
      </c>
      <c r="AC255">
        <f t="shared" si="60"/>
        <v>0</v>
      </c>
      <c r="AD255">
        <f t="shared" si="61"/>
        <v>0</v>
      </c>
      <c r="AE255">
        <f t="shared" si="62"/>
        <v>253</v>
      </c>
      <c r="AG255">
        <v>253</v>
      </c>
      <c r="AH255">
        <f t="shared" si="63"/>
        <v>0</v>
      </c>
      <c r="AI255">
        <f t="shared" si="64"/>
        <v>0</v>
      </c>
      <c r="AJ255">
        <f t="shared" si="65"/>
        <v>253</v>
      </c>
    </row>
    <row r="256" spans="13:36" ht="15">
      <c r="M256">
        <v>254</v>
      </c>
      <c r="N256">
        <f t="shared" si="51"/>
        <v>5.5364173228346358E-4</v>
      </c>
      <c r="O256">
        <f t="shared" si="52"/>
        <v>18</v>
      </c>
      <c r="P256">
        <f t="shared" si="57"/>
        <v>236</v>
      </c>
      <c r="R256">
        <v>254</v>
      </c>
      <c r="S256">
        <f t="shared" si="53"/>
        <v>8.0003366713610191E-4</v>
      </c>
      <c r="T256">
        <f t="shared" si="54"/>
        <v>187</v>
      </c>
      <c r="U256">
        <f t="shared" si="58"/>
        <v>67</v>
      </c>
      <c r="W256">
        <v>254</v>
      </c>
      <c r="X256">
        <f t="shared" si="55"/>
        <v>1.5045299727859951E-3</v>
      </c>
      <c r="Y256">
        <f t="shared" si="56"/>
        <v>89</v>
      </c>
      <c r="Z256">
        <f t="shared" si="59"/>
        <v>165</v>
      </c>
      <c r="AB256">
        <v>254</v>
      </c>
      <c r="AC256">
        <f t="shared" si="60"/>
        <v>0</v>
      </c>
      <c r="AD256">
        <f t="shared" si="61"/>
        <v>0</v>
      </c>
      <c r="AE256">
        <f t="shared" si="62"/>
        <v>254</v>
      </c>
      <c r="AG256">
        <v>254</v>
      </c>
      <c r="AH256">
        <f t="shared" si="63"/>
        <v>0</v>
      </c>
      <c r="AI256">
        <f t="shared" si="64"/>
        <v>0</v>
      </c>
      <c r="AJ256">
        <f t="shared" si="65"/>
        <v>254</v>
      </c>
    </row>
    <row r="257" spans="13:36" ht="15">
      <c r="M257">
        <v>255</v>
      </c>
      <c r="N257">
        <f t="shared" si="51"/>
        <v>2.7573529411764608E-4</v>
      </c>
      <c r="O257">
        <f t="shared" si="52"/>
        <v>18</v>
      </c>
      <c r="P257">
        <f t="shared" si="57"/>
        <v>237</v>
      </c>
      <c r="R257">
        <v>255</v>
      </c>
      <c r="S257">
        <f t="shared" si="53"/>
        <v>2.3439585270335073E-4</v>
      </c>
      <c r="T257">
        <f t="shared" si="54"/>
        <v>188</v>
      </c>
      <c r="U257">
        <f t="shared" si="58"/>
        <v>67</v>
      </c>
      <c r="W257">
        <v>255</v>
      </c>
      <c r="X257">
        <f t="shared" si="55"/>
        <v>1.3043702852166827E-4</v>
      </c>
      <c r="Y257">
        <f t="shared" si="56"/>
        <v>89</v>
      </c>
      <c r="Z257">
        <f t="shared" si="59"/>
        <v>166</v>
      </c>
      <c r="AB257">
        <v>255</v>
      </c>
      <c r="AC257">
        <f t="shared" si="60"/>
        <v>0</v>
      </c>
      <c r="AD257">
        <f t="shared" si="61"/>
        <v>0</v>
      </c>
      <c r="AE257">
        <f t="shared" si="62"/>
        <v>255</v>
      </c>
      <c r="AG257">
        <v>255</v>
      </c>
      <c r="AH257">
        <f t="shared" si="63"/>
        <v>0</v>
      </c>
      <c r="AI257">
        <f t="shared" si="64"/>
        <v>0</v>
      </c>
      <c r="AJ257">
        <f t="shared" si="65"/>
        <v>255</v>
      </c>
    </row>
  </sheetData>
  <conditionalFormatting sqref="D22:E23 G22:G23 J22:J23">
    <cfRule type="cellIs" dxfId="5" priority="6" stopIfTrue="1" operator="greaterThan">
      <formula>255</formula>
    </cfRule>
  </conditionalFormatting>
  <conditionalFormatting sqref="F15 I15">
    <cfRule type="cellIs" dxfId="4" priority="5" stopIfTrue="1" operator="greaterThan">
      <formula>1000</formula>
    </cfRule>
  </conditionalFormatting>
  <conditionalFormatting sqref="C23:E24 G23:G24 J23:J24 C22 C21:J21">
    <cfRule type="cellIs" dxfId="3" priority="3" stopIfTrue="1" operator="greaterThan">
      <formula>255</formula>
    </cfRule>
    <cfRule type="cellIs" dxfId="2" priority="4" stopIfTrue="1" operator="lessThan">
      <formula>0</formula>
    </cfRule>
  </conditionalFormatting>
  <conditionalFormatting sqref="C9 H9">
    <cfRule type="cellIs" dxfId="1" priority="1" operator="greaterThan">
      <formula>691180</formula>
    </cfRule>
    <cfRule type="cellIs" dxfId="0" priority="2" operator="lessThan">
      <formula>85290</formula>
    </cfRule>
  </conditionalFormatting>
  <pageMargins left="0.7" right="0.7" top="0.78740157499999996" bottom="0.78740157499999996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Parameter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wernerhirschhh@aol.com</dc:creator>
  <cp:lastModifiedBy>WH</cp:lastModifiedBy>
  <dcterms:created xsi:type="dcterms:W3CDTF">2020-02-07T18:20:30Z</dcterms:created>
  <dcterms:modified xsi:type="dcterms:W3CDTF">2020-03-03T17:27:19Z</dcterms:modified>
</cp:coreProperties>
</file>